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8800" windowHeight="15825" activeTab="2"/>
  </bookViews>
  <sheets>
    <sheet name="Noi dung" sheetId="2" r:id="rId1"/>
    <sheet name="Sheet2" sheetId="6" r:id="rId2"/>
    <sheet name="hAM IF" sheetId="5" r:id="rId3"/>
    <sheet name="Sheet1" sheetId="8" r:id="rId4"/>
    <sheet name="Sheet3" sheetId="7" r:id="rId5"/>
    <sheet name="vd ham vlookup" sheetId="9" r:id="rId6"/>
    <sheet name="Ngày công" sheetId="10" r:id="rId7"/>
  </sheets>
  <definedNames>
    <definedName name="_xlcn.WorksheetConnection_Sheet2D4E51" hidden="1">Sheet2!$E$4:$F$5</definedName>
    <definedName name="_xlcn.WorksheetConnection_Sheet3F2H141" hidden="1">Sheet3!$F$2:$G$14</definedName>
  </definedNames>
  <calcPr calcId="144525"/>
</workbook>
</file>

<file path=xl/calcChain.xml><?xml version="1.0" encoding="utf-8"?>
<calcChain xmlns="http://schemas.openxmlformats.org/spreadsheetml/2006/main">
  <c r="H3" i="5" l="1"/>
  <c r="H4" i="5"/>
  <c r="H5" i="5"/>
  <c r="H6" i="5"/>
  <c r="H7" i="5"/>
  <c r="H8" i="5"/>
  <c r="H9" i="5"/>
  <c r="H10" i="5"/>
  <c r="G3" i="5"/>
  <c r="J4" i="9" l="1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F4" i="9"/>
  <c r="F5" i="9"/>
  <c r="G5" i="9" s="1"/>
  <c r="F6" i="9"/>
  <c r="G6" i="9" s="1"/>
  <c r="F7" i="9"/>
  <c r="G7" i="9" s="1"/>
  <c r="F8" i="9"/>
  <c r="G8" i="9" s="1"/>
  <c r="F9" i="9"/>
  <c r="G9" i="9" s="1"/>
  <c r="F10" i="9"/>
  <c r="G10" i="9" s="1"/>
  <c r="F11" i="9"/>
  <c r="G11" i="9" s="1"/>
  <c r="F12" i="9"/>
  <c r="F13" i="9"/>
  <c r="G13" i="9" s="1"/>
  <c r="F14" i="9"/>
  <c r="G14" i="9" s="1"/>
  <c r="F15" i="9"/>
  <c r="G15" i="9" s="1"/>
  <c r="F16" i="9"/>
  <c r="G16" i="9" s="1"/>
  <c r="F17" i="9"/>
  <c r="G17" i="9" s="1"/>
  <c r="F18" i="9"/>
  <c r="G18" i="9" s="1"/>
  <c r="G4" i="9"/>
  <c r="G12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2" i="10"/>
  <c r="M5" i="5" l="1"/>
  <c r="M6" i="5"/>
  <c r="H7" i="6"/>
  <c r="B13" i="8" l="1"/>
  <c r="B14" i="8"/>
  <c r="B15" i="8"/>
  <c r="B16" i="8"/>
  <c r="B17" i="8"/>
  <c r="B12" i="8"/>
  <c r="J4" i="8"/>
  <c r="J5" i="8"/>
  <c r="J6" i="8"/>
  <c r="J7" i="8"/>
  <c r="J8" i="8"/>
  <c r="J9" i="8"/>
  <c r="J10" i="8"/>
  <c r="J3" i="8"/>
  <c r="H4" i="8"/>
  <c r="H5" i="8"/>
  <c r="H6" i="8"/>
  <c r="H7" i="8"/>
  <c r="H8" i="8"/>
  <c r="H9" i="8"/>
  <c r="H10" i="8"/>
  <c r="H3" i="8"/>
  <c r="G4" i="8"/>
  <c r="G5" i="8"/>
  <c r="G6" i="8"/>
  <c r="G7" i="8"/>
  <c r="G8" i="8"/>
  <c r="G9" i="8"/>
  <c r="G10" i="8"/>
  <c r="G3" i="8"/>
  <c r="D34" i="7"/>
  <c r="E34" i="7"/>
  <c r="C34" i="7"/>
  <c r="D33" i="7"/>
  <c r="E33" i="7"/>
  <c r="C33" i="7"/>
  <c r="I4" i="6"/>
  <c r="I5" i="6"/>
  <c r="I6" i="6"/>
  <c r="I7" i="6"/>
  <c r="I8" i="6"/>
  <c r="I9" i="6"/>
  <c r="I10" i="6"/>
  <c r="I3" i="6"/>
  <c r="H4" i="6"/>
  <c r="H5" i="6"/>
  <c r="H6" i="6"/>
  <c r="H8" i="6"/>
  <c r="H9" i="6"/>
  <c r="H10" i="6"/>
  <c r="H3" i="6"/>
  <c r="G4" i="6"/>
  <c r="G5" i="6"/>
  <c r="G6" i="6"/>
  <c r="G7" i="6"/>
  <c r="G8" i="6"/>
  <c r="G9" i="6"/>
  <c r="G10" i="6"/>
  <c r="G3" i="6"/>
  <c r="F3" i="6"/>
  <c r="F10" i="6"/>
  <c r="F4" i="6"/>
  <c r="F5" i="6"/>
  <c r="F6" i="6"/>
  <c r="F7" i="6"/>
  <c r="F8" i="6"/>
  <c r="F9" i="6"/>
  <c r="M2" i="5"/>
  <c r="G4" i="5"/>
  <c r="G5" i="5"/>
  <c r="G6" i="5"/>
  <c r="G7" i="5"/>
  <c r="G8" i="5"/>
  <c r="G9" i="5"/>
  <c r="G10" i="5"/>
  <c r="M7" i="5" l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2!$D$4:$E$5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Sheet2D4E51"/>
        </x15:connection>
      </ext>
    </extLst>
  </connection>
  <connection id="3" name="WorksheetConnection_Sheet3!$F$2:$H$14" type="102" refreshedVersion="6" minRefreshableVersion="5">
    <extLst>
      <ext xmlns:x15="http://schemas.microsoft.com/office/spreadsheetml/2010/11/main" uri="{DE250136-89BD-433C-8126-D09CA5730AF9}">
        <x15:connection id="Range1">
          <x15:rangePr sourceName="_xlcn.WorksheetConnection_Sheet3F2H141"/>
        </x15:connection>
      </ext>
    </extLst>
  </connection>
</connections>
</file>

<file path=xl/sharedStrings.xml><?xml version="1.0" encoding="utf-8"?>
<sst xmlns="http://schemas.openxmlformats.org/spreadsheetml/2006/main" count="270" uniqueCount="176">
  <si>
    <t>Họ và tên</t>
  </si>
  <si>
    <t>Trung Bình</t>
  </si>
  <si>
    <t>Xếp loại</t>
  </si>
  <si>
    <t>Các thủ thuật hàng đầu trong Excel</t>
  </si>
  <si>
    <t>Điền số ngẫu nhiên</t>
  </si>
  <si>
    <t>Công cụ phân tích nhanh</t>
  </si>
  <si>
    <t>Nguyễn Duy Dương</t>
  </si>
  <si>
    <t>Bùi Đăng Khoa</t>
  </si>
  <si>
    <t>Vũ Thị Thu Hà</t>
  </si>
  <si>
    <t>Nguyễn Thị Kim Loan</t>
  </si>
  <si>
    <t>STT</t>
  </si>
  <si>
    <t>Lọc (Filter)</t>
  </si>
  <si>
    <t>Tạo danh sách trỏ xuống</t>
  </si>
  <si>
    <t>Tự động căn độ rộng cột</t>
  </si>
  <si>
    <t>Chuyển hàng thành cột</t>
  </si>
  <si>
    <t>Xóa trùng nhau (Remove duplicates)</t>
  </si>
  <si>
    <t>Tự tìm kiếm (Go seek)</t>
  </si>
  <si>
    <t>Vlookup</t>
  </si>
  <si>
    <t>Dán giá trị cho biểu thức</t>
  </si>
  <si>
    <t>Hàm IF</t>
  </si>
  <si>
    <t>Tham chiếu tuyệt đối</t>
  </si>
  <si>
    <t>Xem công thức</t>
  </si>
  <si>
    <t>Chuyển chuỗi ký tự thành cột</t>
  </si>
  <si>
    <t>Định dạng có điều kiện</t>
  </si>
  <si>
    <t>Dự đoán</t>
  </si>
  <si>
    <t>SumIFs</t>
  </si>
  <si>
    <t>IFERROR</t>
  </si>
  <si>
    <t>Đánh số thứ tự</t>
  </si>
  <si>
    <t>Chọn tất cả bảng tính</t>
  </si>
  <si>
    <t>Cố định ô tiêu đề</t>
  </si>
  <si>
    <t>Điều hướng nhanh</t>
  </si>
  <si>
    <t>Các hàm xử lý text</t>
  </si>
  <si>
    <t>Ghép nối nhanh</t>
  </si>
  <si>
    <t>Hàm Countifs</t>
  </si>
  <si>
    <t>Gà Excel    -   25 Thủ thuật excel hàng đầu</t>
  </si>
  <si>
    <t>Điểm toán</t>
  </si>
  <si>
    <t>Điểm văn</t>
  </si>
  <si>
    <t>Điểm anh</t>
  </si>
  <si>
    <t>Vũ Văn Cương</t>
  </si>
  <si>
    <t>Bùi Minh Khoa</t>
  </si>
  <si>
    <t>Bùi Minh Tường</t>
  </si>
  <si>
    <t>Nguyễn Thị Bình</t>
  </si>
  <si>
    <t>Đếm số các bạn có trong bảng</t>
  </si>
  <si>
    <t>Kiểm tra bạn Vũ Thị Thu Hà được bao nhiêu điểm toán</t>
  </si>
  <si>
    <t>Họ Tên</t>
  </si>
  <si>
    <t>Tính tổng cột trung bình của các bạn giỏi</t>
  </si>
  <si>
    <t>Đơn giá ngày công</t>
  </si>
  <si>
    <t>Vũ Trùng Dương</t>
  </si>
  <si>
    <t>Số này công</t>
  </si>
  <si>
    <t>Số tiền nhận</t>
  </si>
  <si>
    <t>tên và số tiền nhận là bao nhiêu</t>
  </si>
  <si>
    <t>Ngày sinh</t>
  </si>
  <si>
    <t>Kết quả</t>
  </si>
  <si>
    <t>NGÀY THÁNG</t>
  </si>
  <si>
    <t>13/1/19</t>
  </si>
  <si>
    <t>14/1/19</t>
  </si>
  <si>
    <t>15/1/19</t>
  </si>
  <si>
    <t>16/1/19</t>
  </si>
  <si>
    <t>17/1/19</t>
  </si>
  <si>
    <t>18/1/19</t>
  </si>
  <si>
    <t>19/1/19</t>
  </si>
  <si>
    <t>20/1/19</t>
  </si>
  <si>
    <t>21/1/19</t>
  </si>
  <si>
    <t>22/1/19</t>
  </si>
  <si>
    <t>23/1/19</t>
  </si>
  <si>
    <t>24/1/19</t>
  </si>
  <si>
    <t>25/1/19</t>
  </si>
  <si>
    <t>26/1/19</t>
  </si>
  <si>
    <t>27/1/19</t>
  </si>
  <si>
    <t>28/1/19</t>
  </si>
  <si>
    <t>29/1/19</t>
  </si>
  <si>
    <t>30/1/19</t>
  </si>
  <si>
    <t>Điện thoại sam sung</t>
  </si>
  <si>
    <t>Điện thoại Iphone</t>
  </si>
  <si>
    <t>Điện thoại Bphone</t>
  </si>
  <si>
    <t>Giới tính</t>
  </si>
  <si>
    <t>Nam</t>
  </si>
  <si>
    <t>Nữ</t>
  </si>
  <si>
    <t>tổng số điện thoại bán ra</t>
  </si>
  <si>
    <t>Tổng số ngày bán được hàng</t>
  </si>
  <si>
    <t xml:space="preserve"> tiền thưởng </t>
  </si>
  <si>
    <t xml:space="preserve">Đơn giá </t>
  </si>
  <si>
    <t>ngày công</t>
  </si>
  <si>
    <t>tổng tiền</t>
  </si>
  <si>
    <t>ngày sinh</t>
  </si>
  <si>
    <t>20/5/92</t>
  </si>
  <si>
    <t>31/11/99</t>
  </si>
  <si>
    <t>TÊN NHÂN VIÊN</t>
  </si>
  <si>
    <t>MÃ ID</t>
  </si>
  <si>
    <t>CHỨC VỤ</t>
  </si>
  <si>
    <t>NGÀY CÔNG</t>
  </si>
  <si>
    <t>THÀNH TIỀN</t>
  </si>
  <si>
    <t>THƯỞNG CHUYÊN CẦN</t>
  </si>
  <si>
    <t>Nguyễn Cao Cường</t>
  </si>
  <si>
    <t>Lê Ngọc Thắng</t>
  </si>
  <si>
    <t>Nguyễn Thị Nhung</t>
  </si>
  <si>
    <t>Tống Phước Hưng</t>
  </si>
  <si>
    <t>Lê Văn Kiên</t>
  </si>
  <si>
    <t>Phạm Anh Minh</t>
  </si>
  <si>
    <t>Phạm Đức Mạnh</t>
  </si>
  <si>
    <t>Nguyễn Văn Sang</t>
  </si>
  <si>
    <t>Nguyễn Ngọc Lâm</t>
  </si>
  <si>
    <t>Lê Thị Thu Hường</t>
  </si>
  <si>
    <t>Nguyễn Thanh Tùng</t>
  </si>
  <si>
    <t>Trương Thị Nhung</t>
  </si>
  <si>
    <t>Đỗ Thị Thu</t>
  </si>
  <si>
    <t>Đoàn Hồng Hải</t>
  </si>
  <si>
    <t>Vũ Thị Hoa</t>
  </si>
  <si>
    <t>Giám đốc Ban</t>
  </si>
  <si>
    <t>Chuyên viên</t>
  </si>
  <si>
    <t>Nhân viên</t>
  </si>
  <si>
    <t>Nhân Viên</t>
  </si>
  <si>
    <t>TGĐ</t>
  </si>
  <si>
    <t>P.TGĐ</t>
  </si>
  <si>
    <t>Trưởng bộ phận</t>
  </si>
  <si>
    <t>Tạp vụ</t>
  </si>
  <si>
    <t>Bảng phụ</t>
  </si>
  <si>
    <t>HN147</t>
  </si>
  <si>
    <t>HN139</t>
  </si>
  <si>
    <t>PT215</t>
  </si>
  <si>
    <t>TB141</t>
  </si>
  <si>
    <t>YB227</t>
  </si>
  <si>
    <t>HD140</t>
  </si>
  <si>
    <t>HN233</t>
  </si>
  <si>
    <t>TH196</t>
  </si>
  <si>
    <t>VP157</t>
  </si>
  <si>
    <t>VP129</t>
  </si>
  <si>
    <t>NĐ110</t>
  </si>
  <si>
    <t>NA160</t>
  </si>
  <si>
    <t>NĐ144</t>
  </si>
  <si>
    <t>HG170</t>
  </si>
  <si>
    <t>YB241</t>
  </si>
  <si>
    <t xml:space="preserve">Chức vụ </t>
  </si>
  <si>
    <t>Ngày công làm việc</t>
  </si>
  <si>
    <t>Thưởng 30/4-1/5</t>
  </si>
  <si>
    <t>Ngày vào công ty</t>
  </si>
  <si>
    <t>Số năm công tác</t>
  </si>
  <si>
    <t>Giám đốc ban</t>
  </si>
  <si>
    <t>THƯỞNG 30/4-1/5</t>
  </si>
  <si>
    <t>BẢNG TÍNH LƯƠNG NHÂN VIÊN THÁNG 4/2020</t>
  </si>
  <si>
    <t>QUÊ QUÁN</t>
  </si>
  <si>
    <t>ĐƠN GIÁ NGÀY CÔNG</t>
  </si>
  <si>
    <t>= VLOOKUP(LOOKUP_VALUE;TABLE_ARRAY; COL_INDEX_NUM; RAN_LOOKUP)</t>
  </si>
  <si>
    <t>HN</t>
  </si>
  <si>
    <t>PT</t>
  </si>
  <si>
    <t>YB</t>
  </si>
  <si>
    <t>HD</t>
  </si>
  <si>
    <t>VP</t>
  </si>
  <si>
    <t>NĐ</t>
  </si>
  <si>
    <t>HG</t>
  </si>
  <si>
    <t>TB</t>
  </si>
  <si>
    <t>TH</t>
  </si>
  <si>
    <t>Hà Nội</t>
  </si>
  <si>
    <t>Phú Thọ</t>
  </si>
  <si>
    <t>Thái bình</t>
  </si>
  <si>
    <t>Yên Bái</t>
  </si>
  <si>
    <t>Hải Dương</t>
  </si>
  <si>
    <t>Thanh Hóa</t>
  </si>
  <si>
    <t>Vĩnh PHúc</t>
  </si>
  <si>
    <t>Nam ĐỊnh</t>
  </si>
  <si>
    <t>Hà Giang</t>
  </si>
  <si>
    <t>Tỉnh hành</t>
  </si>
  <si>
    <t>Ký kiệu</t>
  </si>
  <si>
    <t>NĐ160</t>
  </si>
  <si>
    <t>Xác định</t>
  </si>
  <si>
    <t>Điều kiện</t>
  </si>
  <si>
    <t xml:space="preserve">Xếp loại học lực </t>
  </si>
  <si>
    <t>Phần thưởng cuối năm</t>
  </si>
  <si>
    <t>Nếu điểm trung bình &gt;=5 thì lên lớp, không thì ở lại lớp</t>
  </si>
  <si>
    <t>Giỏi</t>
  </si>
  <si>
    <t>Khá</t>
  </si>
  <si>
    <t>Trung bình</t>
  </si>
  <si>
    <t>Số tiền (VNĐ)</t>
  </si>
  <si>
    <t>Tiền thưởng</t>
  </si>
  <si>
    <t>DANH SÁCH HỌC SINH LỚP 3A</t>
  </si>
  <si>
    <t>Nếu điểm trung bình &gt;=8,5 thì xếp loại giỏi, Nếu điểm trung bình từ 7,0 đến 8,5 thì loại khá, Nếu điểm TB từ 5 đến 6,9 là trung bình, còn lại là yếu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</si>
</sst>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₫_-;\-* #,##0.00\ _₫_-;_-* &quot;-&quot;??\ _₫_-;_-@_-"/>
    <numFmt numFmtId="164" formatCode="_(* #,##0_);_(* \(#,##0\);_(* &quot;-&quot;_);_(@_)"/>
    <numFmt numFmtId="165" formatCode="0.0"/>
    <numFmt numFmtId="166" formatCode="_-* #,##0\ _₫_-;\-* #,##0\ _₫_-;_-* &quot;-&quot;??\ _₫_-;_-@_-"/>
    <numFmt numFmtId="167" formatCode="_(* #,##0.0_);_(* \(#,##0.0\);_(* &quot;-&quot;_);_(@_)"/>
    <numFmt numFmtId="168" formatCode="_(* #,##0.00_);_(* \(#,##0.00\);_(* &quot;-&quot;??_);_(@_)"/>
    <numFmt numFmtId="169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4"/>
      <color theme="1"/>
      <name val="Times New Roman"/>
      <family val="1"/>
    </font>
    <font>
      <sz val="24"/>
      <color theme="1"/>
      <name val="Times New Roman"/>
      <family val="1"/>
    </font>
    <font>
      <sz val="12"/>
      <name val="VNI-Times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.VnTime"/>
      <family val="2"/>
    </font>
    <font>
      <sz val="10"/>
      <name val="Arial"/>
      <family val="2"/>
    </font>
    <font>
      <sz val="10"/>
      <name val="Arial"/>
      <family val="2"/>
      <charset val="163"/>
    </font>
    <font>
      <u/>
      <sz val="10"/>
      <color theme="10"/>
      <name val="Arial"/>
      <family val="2"/>
      <charset val="163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5" fillId="0" borderId="0"/>
    <xf numFmtId="0" fontId="12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2" fillId="3" borderId="5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0" fillId="0" borderId="0" xfId="0" applyFill="1" applyBorder="1"/>
    <xf numFmtId="165" fontId="0" fillId="0" borderId="0" xfId="0" applyNumberFormat="1"/>
    <xf numFmtId="166" fontId="0" fillId="0" borderId="0" xfId="2" applyNumberFormat="1" applyFont="1"/>
    <xf numFmtId="0" fontId="0" fillId="0" borderId="0" xfId="0" applyBorder="1"/>
    <xf numFmtId="166" fontId="1" fillId="2" borderId="1" xfId="2" applyNumberFormat="1" applyFont="1" applyFill="1" applyBorder="1"/>
    <xf numFmtId="0" fontId="1" fillId="2" borderId="1" xfId="1" applyFont="1" applyFill="1" applyBorder="1" applyAlignment="1">
      <alignment horizontal="center" vertical="center" wrapText="1"/>
    </xf>
    <xf numFmtId="166" fontId="1" fillId="2" borderId="1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4" fontId="1" fillId="2" borderId="1" xfId="1" applyNumberFormat="1" applyFont="1" applyFill="1" applyBorder="1"/>
    <xf numFmtId="164" fontId="0" fillId="0" borderId="0" xfId="3" applyFont="1"/>
    <xf numFmtId="0" fontId="0" fillId="0" borderId="1" xfId="0" applyBorder="1"/>
    <xf numFmtId="164" fontId="0" fillId="0" borderId="1" xfId="3" applyFont="1" applyBorder="1"/>
    <xf numFmtId="14" fontId="1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165" fontId="1" fillId="0" borderId="0" xfId="1" applyNumberFormat="1" applyFont="1" applyFill="1" applyBorder="1"/>
    <xf numFmtId="167" fontId="1" fillId="0" borderId="0" xfId="3" applyNumberFormat="1" applyFont="1" applyFill="1" applyBorder="1"/>
    <xf numFmtId="0" fontId="7" fillId="0" borderId="0" xfId="0" applyFont="1"/>
    <xf numFmtId="164" fontId="7" fillId="0" borderId="0" xfId="0" applyNumberFormat="1" applyFont="1"/>
    <xf numFmtId="0" fontId="1" fillId="6" borderId="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/>
    <xf numFmtId="0" fontId="7" fillId="0" borderId="12" xfId="0" applyFont="1" applyBorder="1"/>
    <xf numFmtId="164" fontId="7" fillId="0" borderId="14" xfId="0" applyNumberFormat="1" applyFont="1" applyBorder="1"/>
    <xf numFmtId="0" fontId="7" fillId="0" borderId="14" xfId="0" applyFont="1" applyBorder="1"/>
    <xf numFmtId="165" fontId="7" fillId="0" borderId="0" xfId="0" applyNumberFormat="1" applyFont="1"/>
    <xf numFmtId="166" fontId="7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167" fontId="1" fillId="0" borderId="0" xfId="0" applyNumberFormat="1" applyFont="1"/>
    <xf numFmtId="164" fontId="1" fillId="6" borderId="14" xfId="3" applyFont="1" applyFill="1" applyBorder="1"/>
    <xf numFmtId="164" fontId="7" fillId="0" borderId="0" xfId="3" applyFont="1"/>
    <xf numFmtId="164" fontId="1" fillId="6" borderId="12" xfId="3" applyFont="1" applyFill="1" applyBorder="1" applyAlignment="1">
      <alignment horizontal="center" vertical="center"/>
    </xf>
    <xf numFmtId="14" fontId="1" fillId="6" borderId="14" xfId="0" applyNumberFormat="1" applyFont="1" applyFill="1" applyBorder="1" applyAlignment="1">
      <alignment horizontal="right"/>
    </xf>
    <xf numFmtId="0" fontId="1" fillId="6" borderId="14" xfId="0" applyFont="1" applyFill="1" applyBorder="1" applyAlignment="1">
      <alignment horizontal="right"/>
    </xf>
    <xf numFmtId="0" fontId="16" fillId="0" borderId="0" xfId="0" applyFont="1" applyAlignment="1">
      <alignment vertical="center"/>
    </xf>
    <xf numFmtId="0" fontId="17" fillId="0" borderId="14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12" xfId="0" applyFont="1" applyBorder="1"/>
    <xf numFmtId="0" fontId="1" fillId="0" borderId="1" xfId="31" applyFont="1" applyFill="1" applyBorder="1" applyAlignment="1">
      <alignment vertical="top"/>
    </xf>
    <xf numFmtId="0" fontId="17" fillId="0" borderId="1" xfId="0" applyFont="1" applyBorder="1"/>
    <xf numFmtId="0" fontId="17" fillId="0" borderId="0" xfId="0" applyFont="1"/>
    <xf numFmtId="0" fontId="1" fillId="3" borderId="1" xfId="31" applyFont="1" applyFill="1" applyBorder="1" applyAlignment="1">
      <alignment vertical="top"/>
    </xf>
    <xf numFmtId="0" fontId="17" fillId="0" borderId="16" xfId="0" applyFont="1" applyBorder="1"/>
    <xf numFmtId="0" fontId="1" fillId="0" borderId="15" xfId="31" applyFont="1" applyFill="1" applyBorder="1" applyAlignment="1">
      <alignment vertical="top"/>
    </xf>
    <xf numFmtId="0" fontId="17" fillId="0" borderId="15" xfId="0" applyFont="1" applyBorder="1"/>
    <xf numFmtId="0" fontId="1" fillId="9" borderId="1" xfId="31" applyNumberFormat="1" applyFont="1" applyFill="1" applyBorder="1" applyAlignment="1">
      <alignment vertical="top"/>
    </xf>
    <xf numFmtId="0" fontId="1" fillId="3" borderId="1" xfId="4" applyNumberFormat="1" applyFont="1" applyFill="1" applyBorder="1" applyAlignment="1">
      <alignment vertical="top"/>
    </xf>
    <xf numFmtId="0" fontId="17" fillId="9" borderId="1" xfId="0" applyFont="1" applyFill="1" applyBorder="1"/>
    <xf numFmtId="0" fontId="1" fillId="0" borderId="1" xfId="31" applyNumberFormat="1" applyFont="1" applyBorder="1" applyAlignment="1">
      <alignment vertical="top"/>
    </xf>
    <xf numFmtId="0" fontId="1" fillId="3" borderId="1" xfId="31" applyNumberFormat="1" applyFont="1" applyFill="1" applyBorder="1" applyAlignment="1">
      <alignment vertical="top"/>
    </xf>
    <xf numFmtId="0" fontId="17" fillId="0" borderId="12" xfId="0" applyFont="1" applyBorder="1" applyAlignment="1">
      <alignment vertical="center"/>
    </xf>
    <xf numFmtId="0" fontId="1" fillId="0" borderId="1" xfId="3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" fillId="9" borderId="1" xfId="31" applyNumberFormat="1" applyFont="1" applyFill="1" applyBorder="1" applyAlignment="1">
      <alignment vertical="center"/>
    </xf>
    <xf numFmtId="0" fontId="1" fillId="3" borderId="1" xfId="4" applyNumberFormat="1" applyFont="1" applyFill="1" applyBorder="1" applyAlignment="1">
      <alignment vertical="center"/>
    </xf>
    <xf numFmtId="0" fontId="17" fillId="9" borderId="1" xfId="0" applyFont="1" applyFill="1" applyBorder="1" applyAlignment="1">
      <alignment vertical="center"/>
    </xf>
    <xf numFmtId="0" fontId="18" fillId="8" borderId="1" xfId="0" applyFont="1" applyFill="1" applyBorder="1" applyAlignment="1">
      <alignment vertical="center" wrapText="1"/>
    </xf>
    <xf numFmtId="0" fontId="18" fillId="8" borderId="10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166" fontId="17" fillId="0" borderId="13" xfId="2" applyNumberFormat="1" applyFont="1" applyBorder="1" applyAlignment="1">
      <alignment vertical="center" wrapText="1"/>
    </xf>
    <xf numFmtId="166" fontId="1" fillId="0" borderId="1" xfId="2" applyNumberFormat="1" applyFont="1" applyFill="1" applyBorder="1" applyAlignment="1">
      <alignment vertical="top" wrapText="1"/>
    </xf>
    <xf numFmtId="166" fontId="1" fillId="0" borderId="1" xfId="2" applyNumberFormat="1" applyFont="1" applyFill="1" applyBorder="1" applyAlignment="1">
      <alignment vertical="top"/>
    </xf>
    <xf numFmtId="166" fontId="1" fillId="0" borderId="1" xfId="2" applyNumberFormat="1" applyFont="1" applyFill="1" applyBorder="1" applyAlignment="1">
      <alignment vertical="center" wrapText="1"/>
    </xf>
    <xf numFmtId="166" fontId="1" fillId="0" borderId="15" xfId="2" applyNumberFormat="1" applyFont="1" applyFill="1" applyBorder="1" applyAlignment="1">
      <alignment vertical="top"/>
    </xf>
    <xf numFmtId="166" fontId="17" fillId="0" borderId="0" xfId="2" applyNumberFormat="1" applyFont="1"/>
    <xf numFmtId="166" fontId="17" fillId="0" borderId="1" xfId="2" applyNumberFormat="1" applyFont="1" applyBorder="1"/>
    <xf numFmtId="166" fontId="1" fillId="0" borderId="1" xfId="2" applyNumberFormat="1" applyFont="1" applyBorder="1" applyAlignment="1">
      <alignment vertical="top"/>
    </xf>
    <xf numFmtId="166" fontId="1" fillId="9" borderId="1" xfId="2" applyNumberFormat="1" applyFont="1" applyFill="1" applyBorder="1" applyAlignment="1">
      <alignment vertical="top"/>
    </xf>
    <xf numFmtId="166" fontId="1" fillId="3" borderId="1" xfId="2" quotePrefix="1" applyNumberFormat="1" applyFont="1" applyFill="1" applyBorder="1" applyAlignment="1">
      <alignment vertical="top"/>
    </xf>
    <xf numFmtId="166" fontId="1" fillId="3" borderId="1" xfId="2" quotePrefix="1" applyNumberFormat="1" applyFont="1" applyFill="1" applyBorder="1" applyAlignment="1">
      <alignment vertical="center"/>
    </xf>
    <xf numFmtId="166" fontId="1" fillId="3" borderId="15" xfId="2" quotePrefix="1" applyNumberFormat="1" applyFont="1" applyFill="1" applyBorder="1" applyAlignment="1">
      <alignment vertical="top"/>
    </xf>
    <xf numFmtId="0" fontId="17" fillId="7" borderId="1" xfId="0" applyFont="1" applyFill="1" applyBorder="1" applyAlignment="1">
      <alignment wrapText="1"/>
    </xf>
    <xf numFmtId="166" fontId="17" fillId="7" borderId="1" xfId="2" applyNumberFormat="1" applyFont="1" applyFill="1" applyBorder="1" applyAlignment="1">
      <alignment wrapText="1"/>
    </xf>
    <xf numFmtId="0" fontId="17" fillId="0" borderId="1" xfId="0" applyFont="1" applyFill="1" applyBorder="1"/>
    <xf numFmtId="166" fontId="17" fillId="0" borderId="1" xfId="2" applyNumberFormat="1" applyFont="1" applyFill="1" applyBorder="1"/>
    <xf numFmtId="0" fontId="1" fillId="0" borderId="1" xfId="31" applyNumberFormat="1" applyFont="1" applyFill="1" applyBorder="1" applyAlignment="1">
      <alignment vertical="center" wrapText="1"/>
    </xf>
    <xf numFmtId="166" fontId="17" fillId="0" borderId="1" xfId="2" applyNumberFormat="1" applyFont="1" applyBorder="1" applyAlignment="1">
      <alignment vertical="center"/>
    </xf>
    <xf numFmtId="166" fontId="17" fillId="0" borderId="15" xfId="2" applyNumberFormat="1" applyFont="1" applyBorder="1"/>
    <xf numFmtId="166" fontId="17" fillId="0" borderId="0" xfId="2" quotePrefix="1" applyNumberFormat="1" applyFont="1"/>
    <xf numFmtId="166" fontId="17" fillId="0" borderId="0" xfId="2" applyNumberFormat="1" applyFont="1" applyAlignment="1">
      <alignment wrapText="1"/>
    </xf>
    <xf numFmtId="166" fontId="16" fillId="0" borderId="0" xfId="2" applyNumberFormat="1" applyFont="1" applyAlignment="1">
      <alignment vertical="center"/>
    </xf>
    <xf numFmtId="166" fontId="17" fillId="0" borderId="18" xfId="2" applyNumberFormat="1" applyFont="1" applyBorder="1" applyAlignment="1">
      <alignment vertical="center" wrapText="1"/>
    </xf>
    <xf numFmtId="166" fontId="17" fillId="0" borderId="17" xfId="2" applyNumberFormat="1" applyFont="1" applyBorder="1"/>
    <xf numFmtId="166" fontId="17" fillId="0" borderId="13" xfId="2" applyNumberFormat="1" applyFont="1" applyBorder="1"/>
    <xf numFmtId="166" fontId="17" fillId="0" borderId="17" xfId="2" applyNumberFormat="1" applyFont="1" applyBorder="1" applyAlignment="1">
      <alignment vertical="center"/>
    </xf>
    <xf numFmtId="166" fontId="17" fillId="0" borderId="19" xfId="2" applyNumberFormat="1" applyFont="1" applyBorder="1"/>
    <xf numFmtId="166" fontId="17" fillId="7" borderId="1" xfId="2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/>
    <xf numFmtId="0" fontId="19" fillId="0" borderId="0" xfId="0" applyFont="1" applyAlignment="1"/>
    <xf numFmtId="0" fontId="1" fillId="0" borderId="0" xfId="1" applyFont="1" applyFill="1" applyBorder="1" applyAlignment="1">
      <alignment horizontal="center" vertical="center"/>
    </xf>
    <xf numFmtId="164" fontId="0" fillId="0" borderId="0" xfId="3" applyFont="1" applyAlignment="1">
      <alignment vertical="center"/>
    </xf>
    <xf numFmtId="0" fontId="0" fillId="0" borderId="0" xfId="0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164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7" borderId="1" xfId="1" applyFont="1" applyFill="1" applyBorder="1"/>
    <xf numFmtId="0" fontId="1" fillId="7" borderId="1" xfId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 wrapText="1"/>
    </xf>
    <xf numFmtId="166" fontId="1" fillId="0" borderId="1" xfId="2" applyNumberFormat="1" applyFont="1" applyFill="1" applyBorder="1"/>
    <xf numFmtId="166" fontId="0" fillId="0" borderId="1" xfId="2" applyNumberFormat="1" applyFont="1" applyFill="1" applyBorder="1"/>
    <xf numFmtId="166" fontId="0" fillId="0" borderId="1" xfId="2" applyNumberFormat="1" applyFont="1" applyBorder="1"/>
    <xf numFmtId="167" fontId="1" fillId="7" borderId="1" xfId="3" applyNumberFormat="1" applyFont="1" applyFill="1" applyBorder="1"/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/>
    </xf>
    <xf numFmtId="165" fontId="1" fillId="0" borderId="1" xfId="1" applyNumberFormat="1" applyFont="1" applyFill="1" applyBorder="1"/>
    <xf numFmtId="0" fontId="8" fillId="2" borderId="1" xfId="1" applyFont="1" applyFill="1" applyBorder="1" applyAlignment="1">
      <alignment horizontal="center" vertical="center" wrapText="1"/>
    </xf>
    <xf numFmtId="164" fontId="8" fillId="2" borderId="1" xfId="3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2" borderId="0" xfId="1" applyFont="1" applyFill="1" applyBorder="1" applyAlignment="1">
      <alignment horizontal="center" vertical="center" wrapText="1"/>
    </xf>
    <xf numFmtId="0" fontId="20" fillId="0" borderId="0" xfId="0" applyFont="1"/>
    <xf numFmtId="0" fontId="16" fillId="0" borderId="20" xfId="0" applyFont="1" applyBorder="1" applyAlignment="1">
      <alignment horizontal="center" vertical="center"/>
    </xf>
  </cellXfs>
  <cellStyles count="40">
    <cellStyle name="Comma" xfId="2" builtinId="3"/>
    <cellStyle name="Comma [0]" xfId="3" builtinId="6"/>
    <cellStyle name="Comma 10" xfId="5"/>
    <cellStyle name="Comma 2" xfId="6"/>
    <cellStyle name="Comma 2 2" xfId="7"/>
    <cellStyle name="Comma 2 2 2" xfId="8"/>
    <cellStyle name="Comma 3" xfId="9"/>
    <cellStyle name="Comma 3 2" xfId="10"/>
    <cellStyle name="Comma 3 3" xfId="11"/>
    <cellStyle name="Comma 4" xfId="12"/>
    <cellStyle name="Comma 4 2" xfId="13"/>
    <cellStyle name="Comma 5" xfId="14"/>
    <cellStyle name="Comma 5 2" xfId="15"/>
    <cellStyle name="Comma 6" xfId="16"/>
    <cellStyle name="Comma 7" xfId="17"/>
    <cellStyle name="Comma 8" xfId="18"/>
    <cellStyle name="Comma 9" xfId="19"/>
    <cellStyle name="Hyperlink 2" xfId="20"/>
    <cellStyle name="Normal" xfId="0" builtinId="0"/>
    <cellStyle name="Normal 2" xfId="21"/>
    <cellStyle name="Normal 2 2" xfId="22"/>
    <cellStyle name="Normal 2 2 2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6" xfId="30"/>
    <cellStyle name="Normal 7" xfId="4"/>
    <cellStyle name="Normal_Co Ban - Bai Tap 17" xfId="1"/>
    <cellStyle name="Normal_LUONG001" xfId="31"/>
    <cellStyle name="Percent 2" xfId="33"/>
    <cellStyle name="Percent 3" xfId="34"/>
    <cellStyle name="Percent 3 2" xfId="35"/>
    <cellStyle name="Percent 4" xfId="36"/>
    <cellStyle name="Percent 5" xfId="37"/>
    <cellStyle name="Percent 6" xfId="38"/>
    <cellStyle name="Percent 7" xfId="39"/>
    <cellStyle name="Percent 8" xfId="32"/>
  </cellStyles>
  <dxfs count="15"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6" formatCode="_-* #,##0\ _₫_-;\-* #,##0\ _₫_-;_-* &quot;-&quot;??\ _₫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6" formatCode="_-* #,##0\ _₫_-;\-* #,##0\ _₫_-;_-* &quot;-&quot;??\ _₫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6" formatCode="_-* #,##0\ _₫_-;\-* #,##0\ _₫_-;_-* &quot;-&quot;??\ _₫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6" formatCode="_-* #,##0\ _₫_-;\-* #,##0\ _₫_-;_-* &quot;-&quot;??\ _₫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6" formatCode="_-* #,##0\ _₫_-;\-* #,##0\ _₫_-;_-* &quot;-&quot;??\ _₫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6" formatCode="_-* #,##0\ _₫_-;\-* #,##0\ _₫_-;_-* &quot;-&quot;??\ _₫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6" formatCode="_-* #,##0\ _₫_-;\-* #,##0\ _₫_-;_-* &quot;-&quot;??\ _₫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le1" displayName="Table1" ref="A3:J18" totalsRowShown="0" headerRowDxfId="14" dataDxfId="12" headerRowBorderDxfId="13" tableBorderDxfId="11" totalsRowBorderDxfId="10">
  <autoFilter ref="A3:J18"/>
  <tableColumns count="10">
    <tableColumn id="1" name="STT" dataDxfId="9"/>
    <tableColumn id="2" name="TÊN NHÂN VIÊN" dataDxfId="8" dataCellStyle="Normal_LUONG001"/>
    <tableColumn id="3" name="MÃ ID" dataDxfId="7" dataCellStyle="Comma"/>
    <tableColumn id="4" name="CHỨC VỤ" dataDxfId="6" dataCellStyle="Comma"/>
    <tableColumn id="5" name="NGÀY CÔNG" dataDxfId="5"/>
    <tableColumn id="6" name="ĐƠN GIÁ NGÀY CÔNG" dataDxfId="4" dataCellStyle="Comma">
      <calculatedColumnFormula>+VLOOKUP(Table1[[#This Row],[CHỨC VỤ]],$B$22:$D$28,3,0)</calculatedColumnFormula>
    </tableColumn>
    <tableColumn id="7" name="THÀNH TIỀN" dataDxfId="3" dataCellStyle="Comma">
      <calculatedColumnFormula>+Table1[[#This Row],[ĐƠN GIÁ NGÀY CÔNG]]*Table1[[#This Row],[NGÀY CÔNG]]</calculatedColumnFormula>
    </tableColumn>
    <tableColumn id="8" name="THƯỞNG 30/4-1/5" dataDxfId="2" dataCellStyle="Comma">
      <calculatedColumnFormula>+VLOOKUP(Table1[[#This Row],[CHỨC VỤ]],$B$22:$D$28,2,0)</calculatedColumnFormula>
    </tableColumn>
    <tableColumn id="9" name="THƯỞNG CHUYÊN CẦN" dataDxfId="1" dataCellStyle="Comma"/>
    <tableColumn id="10" name="QUÊ QUÁN" dataDxfId="0" dataCellStyle="Comma">
      <calculatedColumnFormula>+VLOOKUP(LEFT(Table1[[#This Row],[MÃ ID]],2),$F$22:$G$31,2,0)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workbookViewId="0">
      <selection activeCell="C14" sqref="C14"/>
    </sheetView>
  </sheetViews>
  <sheetFormatPr defaultColWidth="8.7109375" defaultRowHeight="18.75"/>
  <cols>
    <col min="1" max="16384" width="8.7109375" style="1"/>
  </cols>
  <sheetData>
    <row r="1" spans="2:13" ht="30.75">
      <c r="B1" s="110" t="s">
        <v>34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2:13" ht="13.5" customHeight="1" thickBot="1"/>
    <row r="3" spans="2:13" ht="30.75">
      <c r="B3" s="107" t="s">
        <v>3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2:13" ht="12.6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>
      <c r="B5" s="2">
        <v>1</v>
      </c>
      <c r="C5" s="3" t="s">
        <v>27</v>
      </c>
      <c r="D5" s="3"/>
      <c r="E5" s="3"/>
      <c r="F5" s="3"/>
      <c r="G5" s="3"/>
      <c r="H5" s="2"/>
      <c r="I5" s="3">
        <v>14</v>
      </c>
      <c r="J5" s="3" t="s">
        <v>20</v>
      </c>
      <c r="K5" s="3"/>
      <c r="L5" s="3"/>
      <c r="M5" s="4"/>
    </row>
    <row r="6" spans="2:13">
      <c r="B6" s="2">
        <v>2</v>
      </c>
      <c r="C6" s="3" t="s">
        <v>4</v>
      </c>
      <c r="D6" s="3"/>
      <c r="E6" s="3"/>
      <c r="F6" s="3"/>
      <c r="G6" s="3"/>
      <c r="H6" s="2"/>
      <c r="I6" s="3">
        <v>15</v>
      </c>
      <c r="J6" s="3" t="s">
        <v>21</v>
      </c>
      <c r="K6" s="3"/>
      <c r="L6" s="3"/>
      <c r="M6" s="4"/>
    </row>
    <row r="7" spans="2:13">
      <c r="B7" s="2">
        <v>3</v>
      </c>
      <c r="C7" s="1" t="s">
        <v>28</v>
      </c>
      <c r="D7" s="3"/>
      <c r="E7" s="3"/>
      <c r="F7" s="3"/>
      <c r="G7" s="3"/>
      <c r="H7" s="2"/>
      <c r="I7" s="3">
        <v>16</v>
      </c>
      <c r="J7" s="3" t="s">
        <v>23</v>
      </c>
      <c r="K7" s="3"/>
      <c r="L7" s="3"/>
      <c r="M7" s="4"/>
    </row>
    <row r="8" spans="2:13">
      <c r="B8" s="2">
        <v>4</v>
      </c>
      <c r="C8" s="3" t="s">
        <v>5</v>
      </c>
      <c r="D8" s="3"/>
      <c r="E8" s="3"/>
      <c r="F8" s="3"/>
      <c r="G8" s="3"/>
      <c r="H8" s="2"/>
      <c r="I8" s="3">
        <v>17</v>
      </c>
      <c r="J8" s="3" t="s">
        <v>29</v>
      </c>
      <c r="K8" s="3"/>
      <c r="L8" s="3"/>
      <c r="M8" s="4"/>
    </row>
    <row r="9" spans="2:13">
      <c r="B9" s="2">
        <v>5</v>
      </c>
      <c r="C9" s="3" t="s">
        <v>11</v>
      </c>
      <c r="D9" s="3"/>
      <c r="E9" s="3"/>
      <c r="F9" s="3"/>
      <c r="G9" s="3"/>
      <c r="H9" s="2"/>
      <c r="I9" s="3">
        <v>18</v>
      </c>
      <c r="J9" s="3" t="s">
        <v>30</v>
      </c>
      <c r="K9" s="3"/>
      <c r="L9" s="3"/>
      <c r="M9" s="4"/>
    </row>
    <row r="10" spans="2:13">
      <c r="B10" s="2">
        <v>6</v>
      </c>
      <c r="C10" s="3" t="s">
        <v>12</v>
      </c>
      <c r="D10" s="3"/>
      <c r="E10" s="3"/>
      <c r="F10" s="3"/>
      <c r="G10" s="3"/>
      <c r="H10" s="2"/>
      <c r="I10" s="3">
        <v>19</v>
      </c>
      <c r="J10" s="3" t="s">
        <v>24</v>
      </c>
      <c r="K10" s="3"/>
      <c r="L10" s="3"/>
      <c r="M10" s="4"/>
    </row>
    <row r="11" spans="2:13">
      <c r="B11" s="2">
        <v>7</v>
      </c>
      <c r="C11" s="3" t="s">
        <v>13</v>
      </c>
      <c r="D11" s="3"/>
      <c r="E11" s="3"/>
      <c r="F11" s="3"/>
      <c r="G11" s="3"/>
      <c r="H11" s="2"/>
      <c r="I11" s="3">
        <v>20</v>
      </c>
      <c r="J11" s="3" t="s">
        <v>25</v>
      </c>
      <c r="K11" s="3"/>
      <c r="L11" s="3"/>
      <c r="M11" s="4"/>
    </row>
    <row r="12" spans="2:13">
      <c r="B12" s="2">
        <v>8</v>
      </c>
      <c r="C12" s="3" t="s">
        <v>14</v>
      </c>
      <c r="D12" s="3"/>
      <c r="E12" s="3"/>
      <c r="F12" s="3"/>
      <c r="G12" s="3"/>
      <c r="H12" s="2"/>
      <c r="I12" s="3">
        <v>21</v>
      </c>
      <c r="J12" s="3" t="s">
        <v>26</v>
      </c>
      <c r="K12" s="3"/>
      <c r="L12" s="3"/>
      <c r="M12" s="4"/>
    </row>
    <row r="13" spans="2:13">
      <c r="B13" s="2">
        <v>9</v>
      </c>
      <c r="C13" s="3" t="s">
        <v>15</v>
      </c>
      <c r="D13" s="3"/>
      <c r="E13" s="3"/>
      <c r="F13" s="3"/>
      <c r="G13" s="3"/>
      <c r="H13" s="2"/>
      <c r="I13" s="3">
        <v>22</v>
      </c>
      <c r="J13" s="3" t="s">
        <v>16</v>
      </c>
      <c r="K13" s="3"/>
      <c r="L13" s="3"/>
      <c r="M13" s="4"/>
    </row>
    <row r="14" spans="2:13">
      <c r="B14" s="2">
        <v>10</v>
      </c>
      <c r="C14" s="3" t="s">
        <v>17</v>
      </c>
      <c r="D14" s="3"/>
      <c r="E14" s="3"/>
      <c r="F14" s="3"/>
      <c r="G14" s="3"/>
      <c r="H14" s="2"/>
      <c r="I14" s="3">
        <v>23</v>
      </c>
      <c r="J14" s="3" t="s">
        <v>22</v>
      </c>
      <c r="K14" s="3"/>
      <c r="L14" s="3"/>
      <c r="M14" s="4"/>
    </row>
    <row r="15" spans="2:13">
      <c r="B15" s="2">
        <v>11</v>
      </c>
      <c r="C15" s="3" t="s">
        <v>18</v>
      </c>
      <c r="D15" s="3"/>
      <c r="E15" s="3"/>
      <c r="F15" s="3"/>
      <c r="G15" s="3"/>
      <c r="H15" s="2"/>
      <c r="I15" s="3">
        <v>24</v>
      </c>
      <c r="J15" s="3" t="s">
        <v>31</v>
      </c>
      <c r="K15" s="3"/>
      <c r="L15" s="3"/>
      <c r="M15" s="4"/>
    </row>
    <row r="16" spans="2:13">
      <c r="B16" s="2">
        <v>12</v>
      </c>
      <c r="C16" s="3" t="s">
        <v>19</v>
      </c>
      <c r="D16" s="3"/>
      <c r="E16" s="3"/>
      <c r="F16" s="3"/>
      <c r="G16" s="3"/>
      <c r="H16" s="2"/>
      <c r="I16" s="3">
        <v>25</v>
      </c>
      <c r="J16" s="3" t="s">
        <v>32</v>
      </c>
      <c r="K16" s="3"/>
      <c r="L16" s="3"/>
      <c r="M16" s="4"/>
    </row>
    <row r="17" spans="2:13">
      <c r="B17" s="2">
        <v>13</v>
      </c>
      <c r="C17" s="3" t="s">
        <v>33</v>
      </c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2:13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</row>
    <row r="19" spans="2:13">
      <c r="B19" s="2"/>
      <c r="F19" s="3"/>
      <c r="G19" s="3"/>
      <c r="H19" s="3"/>
      <c r="I19" s="3"/>
      <c r="J19" s="3"/>
      <c r="K19" s="3"/>
      <c r="L19" s="3"/>
      <c r="M19" s="4"/>
    </row>
    <row r="20" spans="2:13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</row>
    <row r="21" spans="2:13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</row>
    <row r="22" spans="2:13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</row>
    <row r="23" spans="2:13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</row>
    <row r="24" spans="2:13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</row>
    <row r="25" spans="2:13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</row>
    <row r="26" spans="2:13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</row>
    <row r="27" spans="2:13" ht="19.5" thickBot="1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</sheetData>
  <mergeCells count="2">
    <mergeCell ref="B3:M3"/>
    <mergeCell ref="B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zoomScale="130" zoomScaleNormal="130" workbookViewId="0">
      <selection activeCell="C4" sqref="C4"/>
    </sheetView>
  </sheetViews>
  <sheetFormatPr defaultColWidth="8.85546875" defaultRowHeight="15"/>
  <cols>
    <col min="2" max="2" width="23" customWidth="1"/>
    <col min="3" max="3" width="15.42578125" customWidth="1"/>
    <col min="4" max="4" width="16.28515625" style="14" customWidth="1"/>
    <col min="5" max="5" width="12" customWidth="1"/>
    <col min="6" max="6" width="15.140625" customWidth="1"/>
    <col min="7" max="7" width="11.28515625" style="15" customWidth="1"/>
    <col min="8" max="8" width="33.42578125" style="15" customWidth="1"/>
    <col min="13" max="13" width="11.28515625" customWidth="1"/>
  </cols>
  <sheetData>
    <row r="2" spans="1:9" s="20" customFormat="1" ht="31.5">
      <c r="A2" s="17" t="s">
        <v>10</v>
      </c>
      <c r="B2" s="17" t="s">
        <v>0</v>
      </c>
      <c r="C2" s="17" t="s">
        <v>51</v>
      </c>
      <c r="D2" s="18" t="s">
        <v>46</v>
      </c>
      <c r="E2" s="17" t="s">
        <v>48</v>
      </c>
      <c r="F2" s="17" t="s">
        <v>49</v>
      </c>
      <c r="G2" s="19"/>
      <c r="H2" s="19" t="s">
        <v>50</v>
      </c>
    </row>
    <row r="3" spans="1:9" ht="15.75">
      <c r="A3" s="8">
        <v>1</v>
      </c>
      <c r="B3" s="9" t="s">
        <v>38</v>
      </c>
      <c r="C3" s="21">
        <v>34062</v>
      </c>
      <c r="D3" s="16">
        <v>150000</v>
      </c>
      <c r="E3" s="9">
        <v>25</v>
      </c>
      <c r="F3" s="16">
        <f>PRODUCT(D3:E3)</f>
        <v>3750000</v>
      </c>
      <c r="G3" s="15">
        <f>LEN(B3)</f>
        <v>12</v>
      </c>
      <c r="H3" s="15" t="str">
        <f>CONCATENATE(B3," - ",F3)</f>
        <v>Vũ Văn Cương - 3750000</v>
      </c>
      <c r="I3">
        <f>WEEKDAY(C3)</f>
        <v>7</v>
      </c>
    </row>
    <row r="4" spans="1:9" ht="15.75">
      <c r="A4" s="8">
        <v>2</v>
      </c>
      <c r="B4" s="9" t="s">
        <v>47</v>
      </c>
      <c r="C4" s="21">
        <v>34469</v>
      </c>
      <c r="D4" s="16">
        <v>120000</v>
      </c>
      <c r="E4" s="9">
        <v>26</v>
      </c>
      <c r="F4" s="16">
        <f t="shared" ref="F4:F9" si="0">PRODUCT(D4:E4)</f>
        <v>3120000</v>
      </c>
      <c r="G4" s="15">
        <f t="shared" ref="G4:G10" si="1">LEN(B4)</f>
        <v>14</v>
      </c>
      <c r="H4" s="15" t="str">
        <f t="shared" ref="H4:H10" si="2">CONCATENATE(B4," - ",F4)</f>
        <v>Vũ Trùng Dương - 3120000</v>
      </c>
      <c r="I4">
        <f t="shared" ref="I4:I10" si="3">WEEKDAY(C4)</f>
        <v>1</v>
      </c>
    </row>
    <row r="5" spans="1:9" ht="15.75">
      <c r="A5" s="8">
        <v>3</v>
      </c>
      <c r="B5" s="9" t="s">
        <v>39</v>
      </c>
      <c r="C5" s="21">
        <v>33980</v>
      </c>
      <c r="D5" s="16">
        <v>140000</v>
      </c>
      <c r="E5" s="9">
        <v>24</v>
      </c>
      <c r="F5" s="16">
        <f t="shared" si="0"/>
        <v>3360000</v>
      </c>
      <c r="G5" s="15">
        <f t="shared" si="1"/>
        <v>13</v>
      </c>
      <c r="H5" s="15" t="str">
        <f t="shared" si="2"/>
        <v>Bùi Minh Khoa - 3360000</v>
      </c>
      <c r="I5">
        <f t="shared" si="3"/>
        <v>2</v>
      </c>
    </row>
    <row r="6" spans="1:9" ht="15.75">
      <c r="A6" s="8">
        <v>4</v>
      </c>
      <c r="B6" s="9" t="s">
        <v>40</v>
      </c>
      <c r="C6" s="21">
        <v>32890</v>
      </c>
      <c r="D6" s="16">
        <v>130000</v>
      </c>
      <c r="E6" s="9">
        <v>23</v>
      </c>
      <c r="F6" s="16">
        <f t="shared" si="0"/>
        <v>2990000</v>
      </c>
      <c r="G6" s="15">
        <f t="shared" si="1"/>
        <v>14</v>
      </c>
      <c r="H6" s="15" t="str">
        <f t="shared" si="2"/>
        <v>Bùi Minh Tường - 2990000</v>
      </c>
      <c r="I6">
        <f t="shared" si="3"/>
        <v>4</v>
      </c>
    </row>
    <row r="7" spans="1:9" ht="15.75">
      <c r="A7" s="8">
        <v>5</v>
      </c>
      <c r="B7" s="9" t="s">
        <v>41</v>
      </c>
      <c r="C7" s="21">
        <v>32069</v>
      </c>
      <c r="D7" s="16">
        <v>110000</v>
      </c>
      <c r="E7" s="9">
        <v>22</v>
      </c>
      <c r="F7" s="16">
        <f t="shared" si="0"/>
        <v>2420000</v>
      </c>
      <c r="G7" s="15">
        <f t="shared" si="1"/>
        <v>15</v>
      </c>
      <c r="H7" s="15" t="str">
        <f>CONCATENATE(B7," - ",F7)</f>
        <v>Nguyễn Thị Bình - 2420000</v>
      </c>
      <c r="I7">
        <f t="shared" si="3"/>
        <v>2</v>
      </c>
    </row>
    <row r="8" spans="1:9" ht="15.75">
      <c r="A8" s="8">
        <v>6</v>
      </c>
      <c r="B8" s="9" t="s">
        <v>7</v>
      </c>
      <c r="C8" s="21">
        <v>33044</v>
      </c>
      <c r="D8" s="16">
        <v>100000</v>
      </c>
      <c r="E8" s="9">
        <v>21</v>
      </c>
      <c r="F8" s="16">
        <f t="shared" si="0"/>
        <v>2100000</v>
      </c>
      <c r="G8" s="15">
        <f t="shared" si="1"/>
        <v>13</v>
      </c>
      <c r="H8" s="15" t="str">
        <f t="shared" si="2"/>
        <v>Bùi Đăng Khoa - 2100000</v>
      </c>
      <c r="I8">
        <f t="shared" si="3"/>
        <v>4</v>
      </c>
    </row>
    <row r="9" spans="1:9" ht="15.75">
      <c r="A9" s="8">
        <v>7</v>
      </c>
      <c r="B9" s="9" t="s">
        <v>8</v>
      </c>
      <c r="C9" s="21">
        <v>29630</v>
      </c>
      <c r="D9" s="16">
        <v>90000</v>
      </c>
      <c r="E9" s="9">
        <v>25</v>
      </c>
      <c r="F9" s="16">
        <f t="shared" si="0"/>
        <v>2250000</v>
      </c>
      <c r="G9" s="15">
        <f t="shared" si="1"/>
        <v>13</v>
      </c>
      <c r="H9" s="15" t="str">
        <f t="shared" si="2"/>
        <v>Vũ Thị Thu Hà - 2250000</v>
      </c>
      <c r="I9">
        <f t="shared" si="3"/>
        <v>6</v>
      </c>
    </row>
    <row r="10" spans="1:9" ht="15.75">
      <c r="A10" s="8">
        <v>8</v>
      </c>
      <c r="B10" s="9" t="s">
        <v>9</v>
      </c>
      <c r="C10" s="21">
        <v>31443</v>
      </c>
      <c r="D10" s="16">
        <v>130000</v>
      </c>
      <c r="E10" s="9">
        <v>27</v>
      </c>
      <c r="F10" s="16">
        <f>PRODUCT(D10:E10)</f>
        <v>3510000</v>
      </c>
      <c r="G10" s="15">
        <f t="shared" si="1"/>
        <v>19</v>
      </c>
      <c r="H10" s="15" t="str">
        <f t="shared" si="2"/>
        <v>Nguyễn Thị Kim Loan - 3510000</v>
      </c>
      <c r="I10">
        <f t="shared" si="3"/>
        <v>6</v>
      </c>
    </row>
    <row r="15" spans="1:9">
      <c r="D15" s="14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I3" sqref="I3:I10"/>
    </sheetView>
  </sheetViews>
  <sheetFormatPr defaultColWidth="8.85546875" defaultRowHeight="15"/>
  <cols>
    <col min="1" max="1" width="6.140625" bestFit="1" customWidth="1"/>
    <col min="2" max="2" width="26.28515625" customWidth="1"/>
    <col min="3" max="3" width="14.85546875" customWidth="1"/>
    <col min="4" max="4" width="10.42578125" customWidth="1"/>
    <col min="5" max="5" width="10.7109375" customWidth="1"/>
    <col min="6" max="6" width="11" customWidth="1"/>
    <col min="7" max="7" width="8.85546875" customWidth="1"/>
    <col min="8" max="8" width="12.28515625" style="26" customWidth="1"/>
    <col min="9" max="9" width="13.140625" customWidth="1"/>
    <col min="10" max="10" width="13.140625" style="22" customWidth="1"/>
    <col min="11" max="11" width="35.28515625" customWidth="1"/>
    <col min="12" max="12" width="53" bestFit="1" customWidth="1"/>
    <col min="13" max="13" width="10.7109375" customWidth="1"/>
    <col min="14" max="14" width="7.140625" bestFit="1" customWidth="1"/>
    <col min="15" max="15" width="7.7109375" bestFit="1" customWidth="1"/>
    <col min="16" max="16" width="14.42578125" bestFit="1" customWidth="1"/>
  </cols>
  <sheetData>
    <row r="1" spans="1:13" s="138" customFormat="1" ht="27" customHeight="1">
      <c r="A1" s="139" t="s">
        <v>174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3" s="136" customFormat="1" ht="31.5">
      <c r="A2" s="134" t="s">
        <v>10</v>
      </c>
      <c r="B2" s="134" t="s">
        <v>0</v>
      </c>
      <c r="C2" s="134" t="s">
        <v>75</v>
      </c>
      <c r="D2" s="134" t="s">
        <v>35</v>
      </c>
      <c r="E2" s="134" t="s">
        <v>36</v>
      </c>
      <c r="F2" s="134" t="s">
        <v>37</v>
      </c>
      <c r="G2" s="134" t="s">
        <v>1</v>
      </c>
      <c r="H2" s="134" t="s">
        <v>52</v>
      </c>
      <c r="I2" s="134" t="s">
        <v>2</v>
      </c>
      <c r="J2" s="135" t="s">
        <v>173</v>
      </c>
      <c r="L2" s="137" t="s">
        <v>42</v>
      </c>
      <c r="M2" s="136">
        <f>COUNT(D3:D10)</f>
        <v>8</v>
      </c>
    </row>
    <row r="3" spans="1:13" ht="15.75">
      <c r="A3" s="132">
        <v>1</v>
      </c>
      <c r="B3" s="123" t="s">
        <v>38</v>
      </c>
      <c r="C3" s="123" t="s">
        <v>76</v>
      </c>
      <c r="D3" s="123">
        <v>8</v>
      </c>
      <c r="E3" s="123">
        <v>10</v>
      </c>
      <c r="F3" s="123">
        <v>8</v>
      </c>
      <c r="G3" s="133">
        <f>AVERAGE(D3:F3)</f>
        <v>8.6666666666666661</v>
      </c>
      <c r="H3" s="132" t="str">
        <f>IF(G3&gt;=5, "lên lớp", "ở lại lớp")</f>
        <v>lên lớp</v>
      </c>
      <c r="I3" s="23"/>
      <c r="J3" s="24"/>
      <c r="L3" t="s">
        <v>43</v>
      </c>
    </row>
    <row r="4" spans="1:13" ht="15.75">
      <c r="A4" s="132">
        <v>2</v>
      </c>
      <c r="B4" s="123" t="s">
        <v>6</v>
      </c>
      <c r="C4" s="123" t="s">
        <v>76</v>
      </c>
      <c r="D4" s="123">
        <v>10</v>
      </c>
      <c r="E4" s="123">
        <v>6.5</v>
      </c>
      <c r="F4" s="123">
        <v>9</v>
      </c>
      <c r="G4" s="133">
        <f t="shared" ref="G4:G10" si="0">AVERAGE(D4:F4)</f>
        <v>8.5</v>
      </c>
      <c r="H4" s="132" t="str">
        <f t="shared" ref="H4:H9" si="1">IF(G4&gt;=5, "lên lớp", "ở lại lớp")</f>
        <v>lên lớp</v>
      </c>
      <c r="I4" s="23"/>
      <c r="J4" s="24"/>
      <c r="L4" t="s">
        <v>44</v>
      </c>
      <c r="M4" t="s">
        <v>37</v>
      </c>
    </row>
    <row r="5" spans="1:13" ht="15.75">
      <c r="A5" s="132">
        <v>3</v>
      </c>
      <c r="B5" s="123" t="s">
        <v>39</v>
      </c>
      <c r="C5" s="123" t="s">
        <v>76</v>
      </c>
      <c r="D5" s="123">
        <v>9</v>
      </c>
      <c r="E5" s="123">
        <v>7</v>
      </c>
      <c r="F5" s="123">
        <v>10</v>
      </c>
      <c r="G5" s="133">
        <f t="shared" si="0"/>
        <v>8.6666666666666661</v>
      </c>
      <c r="H5" s="132" t="str">
        <f t="shared" si="1"/>
        <v>lên lớp</v>
      </c>
      <c r="I5" s="23"/>
      <c r="J5" s="24"/>
      <c r="L5" t="s">
        <v>8</v>
      </c>
      <c r="M5" s="22">
        <f>VLOOKUP(L5,$B$3:$H$10,4,0)</f>
        <v>7</v>
      </c>
    </row>
    <row r="6" spans="1:13" ht="15.75">
      <c r="A6" s="132">
        <v>4</v>
      </c>
      <c r="B6" s="123" t="s">
        <v>40</v>
      </c>
      <c r="C6" s="123" t="s">
        <v>76</v>
      </c>
      <c r="D6" s="123">
        <v>10</v>
      </c>
      <c r="E6" s="123">
        <v>9</v>
      </c>
      <c r="F6" s="123">
        <v>6</v>
      </c>
      <c r="G6" s="133">
        <f t="shared" si="0"/>
        <v>8.3333333333333339</v>
      </c>
      <c r="H6" s="132" t="str">
        <f t="shared" si="1"/>
        <v>lên lớp</v>
      </c>
      <c r="I6" s="23"/>
      <c r="J6" s="24"/>
      <c r="L6" t="s">
        <v>38</v>
      </c>
      <c r="M6">
        <f>VLOOKUP(L6,$B$3:$F$10,4,0)</f>
        <v>10</v>
      </c>
    </row>
    <row r="7" spans="1:13" ht="15.75">
      <c r="A7" s="132">
        <v>5</v>
      </c>
      <c r="B7" s="123" t="s">
        <v>41</v>
      </c>
      <c r="C7" s="123" t="s">
        <v>77</v>
      </c>
      <c r="D7" s="123">
        <v>8</v>
      </c>
      <c r="E7" s="123">
        <v>8</v>
      </c>
      <c r="F7" s="123">
        <v>7</v>
      </c>
      <c r="G7" s="133">
        <f t="shared" si="0"/>
        <v>7.666666666666667</v>
      </c>
      <c r="H7" s="132" t="str">
        <f t="shared" si="1"/>
        <v>lên lớp</v>
      </c>
      <c r="I7" s="23"/>
      <c r="J7" s="24"/>
      <c r="L7" t="s">
        <v>45</v>
      </c>
      <c r="M7" s="13">
        <f>SUMIF(H3:H10,"giỏi",G3:G10)</f>
        <v>0</v>
      </c>
    </row>
    <row r="8" spans="1:13" ht="15.75">
      <c r="A8" s="132">
        <v>6</v>
      </c>
      <c r="B8" s="123" t="s">
        <v>7</v>
      </c>
      <c r="C8" s="123" t="s">
        <v>76</v>
      </c>
      <c r="D8" s="123">
        <v>6</v>
      </c>
      <c r="E8" s="123">
        <v>5</v>
      </c>
      <c r="F8" s="123">
        <v>6</v>
      </c>
      <c r="G8" s="133">
        <f t="shared" si="0"/>
        <v>5.666666666666667</v>
      </c>
      <c r="H8" s="132" t="str">
        <f t="shared" si="1"/>
        <v>lên lớp</v>
      </c>
      <c r="I8" s="23"/>
      <c r="J8" s="24"/>
      <c r="L8" s="14"/>
    </row>
    <row r="9" spans="1:13" ht="15.75">
      <c r="A9" s="132">
        <v>7</v>
      </c>
      <c r="B9" s="123" t="s">
        <v>8</v>
      </c>
      <c r="C9" s="123" t="s">
        <v>77</v>
      </c>
      <c r="D9" s="123">
        <v>5</v>
      </c>
      <c r="E9" s="123">
        <v>7</v>
      </c>
      <c r="F9" s="123">
        <v>7</v>
      </c>
      <c r="G9" s="133">
        <f t="shared" si="0"/>
        <v>6.333333333333333</v>
      </c>
      <c r="H9" s="132" t="str">
        <f t="shared" si="1"/>
        <v>lên lớp</v>
      </c>
      <c r="I9" s="23"/>
      <c r="J9" s="24"/>
    </row>
    <row r="10" spans="1:13" ht="15.75">
      <c r="A10" s="132">
        <v>8</v>
      </c>
      <c r="B10" s="123" t="s">
        <v>9</v>
      </c>
      <c r="C10" s="123" t="s">
        <v>77</v>
      </c>
      <c r="D10" s="123">
        <v>5</v>
      </c>
      <c r="E10" s="123">
        <v>4</v>
      </c>
      <c r="F10" s="123">
        <v>4.5</v>
      </c>
      <c r="G10" s="133">
        <f t="shared" si="0"/>
        <v>4.5</v>
      </c>
      <c r="H10" s="132" t="str">
        <f>IF(G10&gt;=5, "lên lớp", "ở lại lớp")</f>
        <v>ở lại lớp</v>
      </c>
      <c r="I10" s="23"/>
      <c r="J10" s="24"/>
    </row>
    <row r="11" spans="1:13" ht="15.75">
      <c r="A11" s="10"/>
      <c r="B11" s="11"/>
      <c r="C11" s="11"/>
      <c r="D11" s="12"/>
    </row>
    <row r="12" spans="1:13" ht="15.75">
      <c r="A12" s="10"/>
      <c r="B12" s="28"/>
      <c r="C12" s="11"/>
      <c r="D12" s="12"/>
    </row>
    <row r="13" spans="1:13" ht="21" customHeight="1">
      <c r="A13" s="10"/>
      <c r="B13" s="121" t="s">
        <v>164</v>
      </c>
      <c r="C13" s="122" t="s">
        <v>165</v>
      </c>
      <c r="D13" s="122"/>
      <c r="E13" s="122"/>
      <c r="F13" s="122"/>
      <c r="G13" s="122"/>
      <c r="H13" s="122"/>
      <c r="I13" s="122"/>
    </row>
    <row r="14" spans="1:13" s="117" customFormat="1" ht="27" customHeight="1">
      <c r="A14" s="115"/>
      <c r="B14" s="130" t="s">
        <v>52</v>
      </c>
      <c r="C14" s="131" t="s">
        <v>168</v>
      </c>
      <c r="D14" s="131"/>
      <c r="E14" s="131"/>
      <c r="F14" s="131"/>
      <c r="G14" s="131"/>
      <c r="H14" s="131"/>
      <c r="I14" s="131"/>
      <c r="J14" s="116"/>
    </row>
    <row r="15" spans="1:13" s="120" customFormat="1" ht="60" customHeight="1">
      <c r="A15" s="118"/>
      <c r="B15" s="124" t="s">
        <v>166</v>
      </c>
      <c r="C15" s="125" t="s">
        <v>175</v>
      </c>
      <c r="D15" s="125"/>
      <c r="E15" s="125"/>
      <c r="F15" s="125"/>
      <c r="G15" s="125"/>
      <c r="H15" s="125"/>
      <c r="I15" s="125"/>
      <c r="J15" s="119"/>
    </row>
    <row r="16" spans="1:13" ht="15.75">
      <c r="A16" s="10"/>
      <c r="B16" s="11"/>
      <c r="C16" s="29"/>
      <c r="D16" s="12"/>
    </row>
    <row r="17" spans="1:4" ht="15.75">
      <c r="A17" s="10"/>
      <c r="B17" s="121" t="s">
        <v>167</v>
      </c>
      <c r="C17" s="129" t="s">
        <v>172</v>
      </c>
      <c r="D17" s="12"/>
    </row>
    <row r="18" spans="1:4" ht="15.75">
      <c r="A18" s="10"/>
      <c r="B18" s="123" t="s">
        <v>169</v>
      </c>
      <c r="C18" s="126">
        <v>100000</v>
      </c>
      <c r="D18" s="12"/>
    </row>
    <row r="19" spans="1:4" ht="15.75">
      <c r="A19" s="12"/>
      <c r="B19" s="123" t="s">
        <v>170</v>
      </c>
      <c r="C19" s="127">
        <v>50000</v>
      </c>
      <c r="D19" s="12"/>
    </row>
    <row r="20" spans="1:4" ht="15.75">
      <c r="B20" s="123" t="s">
        <v>171</v>
      </c>
      <c r="C20" s="128">
        <v>30000</v>
      </c>
    </row>
  </sheetData>
  <mergeCells count="4">
    <mergeCell ref="C15:I15"/>
    <mergeCell ref="C14:I14"/>
    <mergeCell ref="C13:I13"/>
    <mergeCell ref="A1:J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30" zoomScaleNormal="130" workbookViewId="0">
      <selection activeCell="G10" sqref="G10"/>
    </sheetView>
  </sheetViews>
  <sheetFormatPr defaultColWidth="11.42578125" defaultRowHeight="15"/>
  <cols>
    <col min="2" max="2" width="27" bestFit="1" customWidth="1"/>
    <col min="3" max="3" width="15.7109375" customWidth="1"/>
    <col min="7" max="7" width="14.85546875" style="22" customWidth="1"/>
    <col min="8" max="8" width="0" hidden="1" customWidth="1"/>
    <col min="9" max="9" width="12.140625" hidden="1" customWidth="1"/>
    <col min="10" max="10" width="11.85546875" hidden="1" customWidth="1"/>
    <col min="11" max="15" width="0" hidden="1" customWidth="1"/>
  </cols>
  <sheetData>
    <row r="1" spans="1:13">
      <c r="A1" s="30"/>
      <c r="B1" s="30">
        <v>1</v>
      </c>
      <c r="C1" s="30"/>
      <c r="D1" s="30">
        <v>2</v>
      </c>
      <c r="E1" s="30">
        <v>3</v>
      </c>
      <c r="F1" s="30">
        <v>4</v>
      </c>
      <c r="G1" s="48">
        <v>5</v>
      </c>
      <c r="H1" s="30">
        <v>7</v>
      </c>
      <c r="I1" s="30"/>
      <c r="J1" s="31"/>
      <c r="K1" s="30"/>
      <c r="L1" s="30"/>
      <c r="M1" s="30"/>
    </row>
    <row r="2" spans="1:13" ht="15.75">
      <c r="A2" s="32" t="s">
        <v>10</v>
      </c>
      <c r="B2" s="33" t="s">
        <v>0</v>
      </c>
      <c r="C2" s="33" t="s">
        <v>84</v>
      </c>
      <c r="D2" s="33" t="s">
        <v>75</v>
      </c>
      <c r="E2" s="33" t="s">
        <v>81</v>
      </c>
      <c r="F2" s="33" t="s">
        <v>82</v>
      </c>
      <c r="G2" s="49" t="s">
        <v>83</v>
      </c>
      <c r="H2" s="33"/>
      <c r="I2" s="32" t="s">
        <v>52</v>
      </c>
      <c r="J2" s="34" t="s">
        <v>80</v>
      </c>
      <c r="K2" s="30"/>
      <c r="L2" s="35" t="s">
        <v>42</v>
      </c>
      <c r="M2" s="30">
        <v>8</v>
      </c>
    </row>
    <row r="3" spans="1:13" ht="15.75">
      <c r="A3" s="36">
        <v>1</v>
      </c>
      <c r="B3" s="37" t="s">
        <v>38</v>
      </c>
      <c r="C3" s="50">
        <v>34062</v>
      </c>
      <c r="D3" s="37" t="s">
        <v>76</v>
      </c>
      <c r="E3" s="47">
        <v>120000</v>
      </c>
      <c r="F3" s="37">
        <v>20</v>
      </c>
      <c r="G3" s="47">
        <f>PRODUCT(E3:F3)</f>
        <v>2400000</v>
      </c>
      <c r="H3" s="37">
        <f>IF(F3&gt;=23,1,2)</f>
        <v>2</v>
      </c>
      <c r="I3" s="38"/>
      <c r="J3" s="39">
        <f>IF(H3=1,100000,0)</f>
        <v>0</v>
      </c>
      <c r="K3" s="30"/>
      <c r="L3" s="30" t="s">
        <v>43</v>
      </c>
      <c r="M3" s="30"/>
    </row>
    <row r="4" spans="1:13" ht="15.75">
      <c r="A4" s="36">
        <v>2</v>
      </c>
      <c r="B4" s="37" t="s">
        <v>6</v>
      </c>
      <c r="C4" s="50">
        <v>33239</v>
      </c>
      <c r="D4" s="37" t="s">
        <v>76</v>
      </c>
      <c r="E4" s="47">
        <v>130000</v>
      </c>
      <c r="F4" s="37">
        <v>23</v>
      </c>
      <c r="G4" s="47">
        <f t="shared" ref="G4:G10" si="0">PRODUCT(E4:F4)</f>
        <v>2990000</v>
      </c>
      <c r="H4" s="37">
        <f t="shared" ref="H4:H10" si="1">IF(F4&gt;=23,1,2)</f>
        <v>1</v>
      </c>
      <c r="I4" s="40"/>
      <c r="J4" s="39">
        <f t="shared" ref="J4:J10" si="2">IF(H4=1,100000,0)</f>
        <v>100000</v>
      </c>
      <c r="K4" s="30"/>
      <c r="L4" s="30" t="s">
        <v>44</v>
      </c>
      <c r="M4" s="30" t="s">
        <v>37</v>
      </c>
    </row>
    <row r="5" spans="1:13" ht="15.75">
      <c r="A5" s="36">
        <v>3</v>
      </c>
      <c r="B5" s="37" t="s">
        <v>39</v>
      </c>
      <c r="C5" s="50">
        <v>32848</v>
      </c>
      <c r="D5" s="37" t="s">
        <v>76</v>
      </c>
      <c r="E5" s="47">
        <v>110000</v>
      </c>
      <c r="F5" s="37">
        <v>19</v>
      </c>
      <c r="G5" s="47">
        <f t="shared" si="0"/>
        <v>2090000</v>
      </c>
      <c r="H5" s="37">
        <f t="shared" si="1"/>
        <v>2</v>
      </c>
      <c r="I5" s="40"/>
      <c r="J5" s="39">
        <f t="shared" si="2"/>
        <v>0</v>
      </c>
      <c r="K5" s="30"/>
      <c r="L5" s="30" t="s">
        <v>8</v>
      </c>
      <c r="M5" s="31">
        <v>7</v>
      </c>
    </row>
    <row r="6" spans="1:13" ht="15.75">
      <c r="A6" s="36">
        <v>4</v>
      </c>
      <c r="B6" s="37" t="s">
        <v>40</v>
      </c>
      <c r="C6" s="50">
        <v>34859</v>
      </c>
      <c r="D6" s="37" t="s">
        <v>76</v>
      </c>
      <c r="E6" s="47">
        <v>200000</v>
      </c>
      <c r="F6" s="37">
        <v>21</v>
      </c>
      <c r="G6" s="47">
        <f t="shared" si="0"/>
        <v>4200000</v>
      </c>
      <c r="H6" s="37">
        <f t="shared" si="1"/>
        <v>2</v>
      </c>
      <c r="I6" s="40"/>
      <c r="J6" s="39">
        <f t="shared" si="2"/>
        <v>0</v>
      </c>
      <c r="K6" s="30"/>
      <c r="L6" s="30" t="s">
        <v>38</v>
      </c>
      <c r="M6" s="30">
        <v>10</v>
      </c>
    </row>
    <row r="7" spans="1:13" ht="15.75">
      <c r="A7" s="36">
        <v>5</v>
      </c>
      <c r="B7" s="37" t="s">
        <v>41</v>
      </c>
      <c r="C7" s="50">
        <v>35829</v>
      </c>
      <c r="D7" s="37" t="s">
        <v>77</v>
      </c>
      <c r="E7" s="47">
        <v>150000</v>
      </c>
      <c r="F7" s="37">
        <v>16</v>
      </c>
      <c r="G7" s="47">
        <f t="shared" si="0"/>
        <v>2400000</v>
      </c>
      <c r="H7" s="37">
        <f t="shared" si="1"/>
        <v>2</v>
      </c>
      <c r="I7" s="40"/>
      <c r="J7" s="39">
        <f t="shared" si="2"/>
        <v>0</v>
      </c>
      <c r="K7" s="30"/>
      <c r="L7" s="30" t="s">
        <v>45</v>
      </c>
      <c r="M7" s="41">
        <v>8.6999999999999993</v>
      </c>
    </row>
    <row r="8" spans="1:13" ht="15.75">
      <c r="A8" s="36">
        <v>6</v>
      </c>
      <c r="B8" s="37" t="s">
        <v>7</v>
      </c>
      <c r="C8" s="50">
        <v>34490</v>
      </c>
      <c r="D8" s="37" t="s">
        <v>76</v>
      </c>
      <c r="E8" s="47">
        <v>160000</v>
      </c>
      <c r="F8" s="37">
        <v>25</v>
      </c>
      <c r="G8" s="47">
        <f t="shared" si="0"/>
        <v>4000000</v>
      </c>
      <c r="H8" s="37">
        <f t="shared" si="1"/>
        <v>1</v>
      </c>
      <c r="I8" s="40"/>
      <c r="J8" s="39">
        <f t="shared" si="2"/>
        <v>100000</v>
      </c>
      <c r="K8" s="30"/>
      <c r="L8" s="42"/>
      <c r="M8" s="30"/>
    </row>
    <row r="9" spans="1:13" ht="15.75">
      <c r="A9" s="36">
        <v>7</v>
      </c>
      <c r="B9" s="37" t="s">
        <v>8</v>
      </c>
      <c r="C9" s="50" t="s">
        <v>85</v>
      </c>
      <c r="D9" s="37" t="s">
        <v>77</v>
      </c>
      <c r="E9" s="47">
        <v>80000</v>
      </c>
      <c r="F9" s="37">
        <v>27</v>
      </c>
      <c r="G9" s="47">
        <f t="shared" si="0"/>
        <v>2160000</v>
      </c>
      <c r="H9" s="37">
        <f t="shared" si="1"/>
        <v>1</v>
      </c>
      <c r="I9" s="40"/>
      <c r="J9" s="39">
        <f t="shared" si="2"/>
        <v>100000</v>
      </c>
      <c r="K9" s="30"/>
      <c r="L9" s="30"/>
      <c r="M9" s="30"/>
    </row>
    <row r="10" spans="1:13" ht="15.75">
      <c r="A10" s="36">
        <v>8</v>
      </c>
      <c r="B10" s="37" t="s">
        <v>9</v>
      </c>
      <c r="C10" s="51" t="s">
        <v>86</v>
      </c>
      <c r="D10" s="37" t="s">
        <v>77</v>
      </c>
      <c r="E10" s="47">
        <v>90000</v>
      </c>
      <c r="F10" s="37">
        <v>28</v>
      </c>
      <c r="G10" s="47">
        <f t="shared" si="0"/>
        <v>2520000</v>
      </c>
      <c r="H10" s="37">
        <f t="shared" si="1"/>
        <v>1</v>
      </c>
      <c r="I10" s="40"/>
      <c r="J10" s="39">
        <f t="shared" si="2"/>
        <v>100000</v>
      </c>
      <c r="K10" s="30"/>
      <c r="L10" s="30"/>
      <c r="M10" s="30"/>
    </row>
    <row r="11" spans="1:13" ht="15.75">
      <c r="A11" s="44"/>
      <c r="B11" s="43"/>
      <c r="C11" s="43"/>
      <c r="D11" s="43"/>
      <c r="E11" s="30"/>
      <c r="F11" s="30"/>
      <c r="G11" s="48"/>
      <c r="H11" s="30"/>
      <c r="I11" s="30"/>
      <c r="J11" s="31"/>
      <c r="K11" s="30"/>
      <c r="L11" s="30"/>
      <c r="M11" s="30"/>
    </row>
    <row r="12" spans="1:13" ht="15.75">
      <c r="A12" s="44"/>
      <c r="B12" s="45">
        <f>WEEKDAY(C3)</f>
        <v>7</v>
      </c>
      <c r="C12" s="45"/>
      <c r="D12" s="43"/>
      <c r="E12" s="30"/>
      <c r="F12" s="30"/>
      <c r="G12" s="48"/>
      <c r="H12" s="30"/>
      <c r="I12" s="30"/>
      <c r="J12" s="31"/>
      <c r="K12" s="30"/>
      <c r="L12" s="30"/>
      <c r="M12" s="30"/>
    </row>
    <row r="13" spans="1:13" ht="15.75">
      <c r="A13" s="44"/>
      <c r="B13" s="45">
        <f t="shared" ref="B13:B17" si="3">WEEKDAY(C4)</f>
        <v>3</v>
      </c>
      <c r="C13" s="43"/>
      <c r="D13" s="43"/>
      <c r="E13" s="30"/>
      <c r="F13" s="30"/>
      <c r="G13" s="48"/>
      <c r="H13" s="30"/>
      <c r="I13" s="30"/>
      <c r="J13" s="31"/>
      <c r="K13" s="30"/>
      <c r="L13" s="30"/>
      <c r="M13" s="30"/>
    </row>
    <row r="14" spans="1:13" ht="15.75">
      <c r="A14" s="44"/>
      <c r="B14" s="45">
        <f t="shared" si="3"/>
        <v>4</v>
      </c>
      <c r="C14" s="43"/>
      <c r="D14" s="43"/>
      <c r="E14" s="30"/>
      <c r="F14" s="30"/>
      <c r="G14" s="48"/>
      <c r="H14" s="30"/>
      <c r="I14" s="30"/>
      <c r="J14" s="31"/>
      <c r="K14" s="30"/>
      <c r="L14" s="30"/>
      <c r="M14" s="30"/>
    </row>
    <row r="15" spans="1:13" ht="15.75">
      <c r="A15" s="44"/>
      <c r="B15" s="45">
        <f t="shared" si="3"/>
        <v>6</v>
      </c>
      <c r="C15" s="43"/>
      <c r="D15" s="43"/>
      <c r="E15" s="30"/>
      <c r="F15" s="30"/>
      <c r="G15" s="48"/>
      <c r="H15" s="30"/>
      <c r="I15" s="30"/>
      <c r="J15" s="31"/>
      <c r="K15" s="30"/>
      <c r="L15" s="30"/>
      <c r="M15" s="30"/>
    </row>
    <row r="16" spans="1:13" ht="15.75">
      <c r="A16" s="44"/>
      <c r="B16" s="45">
        <f t="shared" si="3"/>
        <v>3</v>
      </c>
      <c r="C16" s="43"/>
      <c r="D16" s="43"/>
      <c r="E16" s="30"/>
      <c r="F16" s="30"/>
      <c r="G16" s="48"/>
      <c r="H16" s="30"/>
      <c r="I16" s="30"/>
      <c r="J16" s="31"/>
      <c r="K16" s="30"/>
      <c r="L16" s="30"/>
      <c r="M16" s="30"/>
    </row>
    <row r="17" spans="1:13" ht="15.75">
      <c r="A17" s="44"/>
      <c r="B17" s="45">
        <f t="shared" si="3"/>
        <v>1</v>
      </c>
      <c r="C17" s="43"/>
      <c r="D17" s="46"/>
      <c r="E17" s="30"/>
      <c r="F17" s="30"/>
      <c r="G17" s="48"/>
      <c r="H17" s="30"/>
      <c r="I17" s="30"/>
      <c r="J17" s="31"/>
      <c r="K17" s="30"/>
      <c r="L17" s="30"/>
      <c r="M17" s="30"/>
    </row>
    <row r="18" spans="1:13" ht="15.75">
      <c r="A18" s="44"/>
      <c r="B18" s="45"/>
      <c r="C18" s="43"/>
      <c r="D18" s="46"/>
      <c r="E18" s="30"/>
      <c r="F18" s="30"/>
      <c r="G18" s="48"/>
      <c r="H18" s="30"/>
      <c r="I18" s="30"/>
      <c r="J18" s="31"/>
      <c r="K18" s="30"/>
      <c r="L18" s="30"/>
      <c r="M18" s="30"/>
    </row>
    <row r="19" spans="1:13" ht="15.75">
      <c r="A19" s="44"/>
      <c r="B19" s="45"/>
      <c r="C19" s="43"/>
      <c r="D19" s="43"/>
      <c r="E19" s="30"/>
      <c r="F19" s="30"/>
      <c r="G19" s="48"/>
      <c r="H19" s="30"/>
      <c r="I19" s="30"/>
      <c r="J19" s="31"/>
      <c r="K19" s="30"/>
      <c r="L19" s="30"/>
      <c r="M19" s="30"/>
    </row>
    <row r="20" spans="1:13" ht="15.75">
      <c r="A20" s="30"/>
      <c r="B20" s="43"/>
      <c r="C20" s="43"/>
      <c r="D20" s="30"/>
      <c r="E20" s="30"/>
      <c r="F20" s="30"/>
      <c r="G20" s="48"/>
      <c r="H20" s="30"/>
      <c r="I20" s="30"/>
      <c r="J20" s="31"/>
      <c r="K20" s="30"/>
      <c r="L20" s="30"/>
      <c r="M20" s="30"/>
    </row>
    <row r="21" spans="1:13" ht="15.75">
      <c r="B21" s="43"/>
      <c r="C21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opLeftCell="A16" zoomScale="110" zoomScaleNormal="110" workbookViewId="0">
      <selection activeCell="A20" sqref="A20"/>
    </sheetView>
  </sheetViews>
  <sheetFormatPr defaultColWidth="8.85546875" defaultRowHeight="15"/>
  <cols>
    <col min="2" max="2" width="17.140625" style="26" customWidth="1"/>
    <col min="3" max="3" width="16.7109375" customWidth="1"/>
    <col min="4" max="4" width="13.7109375" customWidth="1"/>
    <col min="5" max="5" width="18.140625" customWidth="1"/>
  </cols>
  <sheetData>
    <row r="2" spans="1:5" s="20" customFormat="1" ht="39" customHeight="1">
      <c r="A2" s="17" t="s">
        <v>10</v>
      </c>
      <c r="B2" s="17" t="s">
        <v>53</v>
      </c>
      <c r="C2" s="17" t="s">
        <v>72</v>
      </c>
      <c r="D2" s="17" t="s">
        <v>73</v>
      </c>
      <c r="E2" s="17" t="s">
        <v>74</v>
      </c>
    </row>
    <row r="3" spans="1:5" ht="15.75">
      <c r="A3" s="8">
        <v>1</v>
      </c>
      <c r="B3" s="25">
        <v>43466</v>
      </c>
      <c r="C3" s="9"/>
      <c r="D3" s="9">
        <v>6</v>
      </c>
      <c r="E3" s="9">
        <v>2</v>
      </c>
    </row>
    <row r="4" spans="1:5" ht="15.75">
      <c r="A4" s="8">
        <v>2</v>
      </c>
      <c r="B4" s="25">
        <v>43497</v>
      </c>
      <c r="C4" s="9">
        <v>5</v>
      </c>
      <c r="D4" s="9">
        <v>7</v>
      </c>
      <c r="E4" s="9">
        <v>7</v>
      </c>
    </row>
    <row r="5" spans="1:5" ht="15.75">
      <c r="A5" s="8">
        <v>3</v>
      </c>
      <c r="B5" s="25">
        <v>43525</v>
      </c>
      <c r="C5" s="9">
        <v>3</v>
      </c>
      <c r="D5" s="9">
        <v>2</v>
      </c>
      <c r="E5" s="9">
        <v>3</v>
      </c>
    </row>
    <row r="6" spans="1:5" ht="15.75">
      <c r="A6" s="8">
        <v>4</v>
      </c>
      <c r="B6" s="25">
        <v>43556</v>
      </c>
      <c r="C6" s="9">
        <v>10</v>
      </c>
      <c r="D6" s="9"/>
      <c r="E6" s="9">
        <v>4</v>
      </c>
    </row>
    <row r="7" spans="1:5" ht="15.75">
      <c r="A7" s="8">
        <v>5</v>
      </c>
      <c r="B7" s="25">
        <v>43586</v>
      </c>
      <c r="C7" s="9">
        <v>2</v>
      </c>
      <c r="D7" s="9"/>
      <c r="E7" s="9">
        <v>8</v>
      </c>
    </row>
    <row r="8" spans="1:5" ht="15.75">
      <c r="A8" s="8">
        <v>6</v>
      </c>
      <c r="B8" s="25">
        <v>43617</v>
      </c>
      <c r="C8" s="9">
        <v>4</v>
      </c>
      <c r="D8" s="9">
        <v>9</v>
      </c>
      <c r="E8" s="9"/>
    </row>
    <row r="9" spans="1:5" ht="15.75">
      <c r="A9" s="8">
        <v>7</v>
      </c>
      <c r="B9" s="25">
        <v>43647</v>
      </c>
      <c r="C9" s="9"/>
      <c r="D9" s="9">
        <v>6</v>
      </c>
      <c r="E9" s="9">
        <v>9</v>
      </c>
    </row>
    <row r="10" spans="1:5" ht="15.75">
      <c r="A10" s="8">
        <v>8</v>
      </c>
      <c r="B10" s="25">
        <v>43678</v>
      </c>
      <c r="C10" s="9">
        <v>2</v>
      </c>
      <c r="D10" s="9"/>
      <c r="E10" s="9">
        <v>0</v>
      </c>
    </row>
    <row r="11" spans="1:5" ht="15.75">
      <c r="A11" s="8">
        <v>9</v>
      </c>
      <c r="B11" s="25">
        <v>43709</v>
      </c>
      <c r="C11" s="9">
        <v>0</v>
      </c>
      <c r="D11" s="9">
        <v>9</v>
      </c>
      <c r="E11" s="9">
        <v>3</v>
      </c>
    </row>
    <row r="12" spans="1:5" ht="15.75">
      <c r="A12" s="8">
        <v>10</v>
      </c>
      <c r="B12" s="25">
        <v>43739</v>
      </c>
      <c r="C12" s="9">
        <v>2</v>
      </c>
      <c r="D12" s="9"/>
      <c r="E12" s="9">
        <v>4</v>
      </c>
    </row>
    <row r="13" spans="1:5" ht="15.75">
      <c r="A13" s="8">
        <v>11</v>
      </c>
      <c r="B13" s="25">
        <v>43770</v>
      </c>
      <c r="C13" s="9">
        <v>4</v>
      </c>
      <c r="D13" s="9">
        <v>2</v>
      </c>
      <c r="E13" s="9">
        <v>7</v>
      </c>
    </row>
    <row r="14" spans="1:5" ht="15.75">
      <c r="A14" s="8">
        <v>12</v>
      </c>
      <c r="B14" s="25">
        <v>43800</v>
      </c>
      <c r="C14" s="9">
        <v>7</v>
      </c>
      <c r="D14" s="9">
        <v>8</v>
      </c>
      <c r="E14" s="9">
        <v>9</v>
      </c>
    </row>
    <row r="15" spans="1:5" ht="15.75">
      <c r="A15" s="8">
        <v>13</v>
      </c>
      <c r="B15" s="27" t="s">
        <v>54</v>
      </c>
      <c r="C15" s="9">
        <v>7</v>
      </c>
      <c r="D15" s="9">
        <v>8</v>
      </c>
      <c r="E15" s="9">
        <v>9</v>
      </c>
    </row>
    <row r="16" spans="1:5" ht="15.75">
      <c r="A16" s="8">
        <v>14</v>
      </c>
      <c r="B16" s="27" t="s">
        <v>55</v>
      </c>
      <c r="C16" s="9"/>
      <c r="D16" s="9">
        <v>1</v>
      </c>
      <c r="E16" s="9">
        <v>9</v>
      </c>
    </row>
    <row r="17" spans="1:5" ht="15.75">
      <c r="A17" s="8">
        <v>15</v>
      </c>
      <c r="B17" s="27" t="s">
        <v>56</v>
      </c>
      <c r="C17" s="9"/>
      <c r="D17" s="9">
        <v>0</v>
      </c>
      <c r="E17" s="9">
        <v>1</v>
      </c>
    </row>
    <row r="18" spans="1:5" ht="15.75">
      <c r="A18" s="8">
        <v>16</v>
      </c>
      <c r="B18" s="27" t="s">
        <v>57</v>
      </c>
      <c r="C18" s="9">
        <v>1</v>
      </c>
      <c r="D18" s="9">
        <v>0</v>
      </c>
      <c r="E18" s="9">
        <v>1</v>
      </c>
    </row>
    <row r="19" spans="1:5" ht="15.75">
      <c r="A19" s="8">
        <v>17</v>
      </c>
      <c r="B19" s="27" t="s">
        <v>58</v>
      </c>
      <c r="C19" s="9">
        <v>10</v>
      </c>
      <c r="D19" s="9">
        <v>5</v>
      </c>
      <c r="E19" s="9"/>
    </row>
    <row r="20" spans="1:5" ht="15.75">
      <c r="A20" s="8">
        <v>18</v>
      </c>
      <c r="B20" s="27" t="s">
        <v>59</v>
      </c>
      <c r="C20" s="9">
        <v>4</v>
      </c>
      <c r="D20" s="9">
        <v>6</v>
      </c>
      <c r="E20" s="9"/>
    </row>
    <row r="21" spans="1:5" ht="15.75">
      <c r="A21" s="8">
        <v>19</v>
      </c>
      <c r="B21" s="27" t="s">
        <v>60</v>
      </c>
      <c r="C21" s="9"/>
      <c r="D21" s="9"/>
      <c r="E21" s="9"/>
    </row>
    <row r="22" spans="1:5" ht="15.75">
      <c r="A22" s="8">
        <v>20</v>
      </c>
      <c r="B22" s="27" t="s">
        <v>61</v>
      </c>
      <c r="C22" s="9">
        <v>0</v>
      </c>
      <c r="D22" s="9">
        <v>8</v>
      </c>
      <c r="E22" s="9">
        <v>10</v>
      </c>
    </row>
    <row r="23" spans="1:5" ht="15.75">
      <c r="A23" s="8">
        <v>21</v>
      </c>
      <c r="B23" s="27" t="s">
        <v>62</v>
      </c>
      <c r="C23" s="9">
        <v>6</v>
      </c>
      <c r="D23" s="9">
        <v>7</v>
      </c>
      <c r="E23" s="9"/>
    </row>
    <row r="24" spans="1:5" ht="15.75">
      <c r="A24" s="8">
        <v>22</v>
      </c>
      <c r="B24" s="27" t="s">
        <v>63</v>
      </c>
      <c r="C24" s="9">
        <v>0</v>
      </c>
      <c r="D24" s="9">
        <v>4</v>
      </c>
      <c r="E24" s="9">
        <v>7</v>
      </c>
    </row>
    <row r="25" spans="1:5" ht="15.75">
      <c r="A25" s="8">
        <v>23</v>
      </c>
      <c r="B25" s="27" t="s">
        <v>64</v>
      </c>
      <c r="C25" s="9">
        <v>7</v>
      </c>
      <c r="D25" s="9"/>
      <c r="E25" s="9">
        <v>1</v>
      </c>
    </row>
    <row r="26" spans="1:5" ht="15.75">
      <c r="A26" s="8">
        <v>24</v>
      </c>
      <c r="B26" s="27" t="s">
        <v>65</v>
      </c>
      <c r="C26" s="9">
        <v>2</v>
      </c>
      <c r="D26" s="9">
        <v>3</v>
      </c>
      <c r="E26" s="9">
        <v>6</v>
      </c>
    </row>
    <row r="27" spans="1:5" ht="15.75">
      <c r="A27" s="8">
        <v>25</v>
      </c>
      <c r="B27" s="27" t="s">
        <v>66</v>
      </c>
      <c r="C27" s="9"/>
      <c r="D27" s="9">
        <v>5</v>
      </c>
      <c r="E27" s="9">
        <v>9</v>
      </c>
    </row>
    <row r="28" spans="1:5" ht="15.75">
      <c r="A28" s="8">
        <v>26</v>
      </c>
      <c r="B28" s="27" t="s">
        <v>67</v>
      </c>
      <c r="C28" s="9">
        <v>10</v>
      </c>
      <c r="D28" s="9">
        <v>8</v>
      </c>
      <c r="E28" s="9">
        <v>4</v>
      </c>
    </row>
    <row r="29" spans="1:5" ht="15.75">
      <c r="A29" s="8">
        <v>27</v>
      </c>
      <c r="B29" s="27" t="s">
        <v>68</v>
      </c>
      <c r="C29" s="9">
        <v>1</v>
      </c>
      <c r="D29" s="9">
        <v>7</v>
      </c>
      <c r="E29" s="9">
        <v>9</v>
      </c>
    </row>
    <row r="30" spans="1:5" ht="15.75">
      <c r="A30" s="8">
        <v>28</v>
      </c>
      <c r="B30" s="27" t="s">
        <v>69</v>
      </c>
      <c r="C30" s="9">
        <v>10</v>
      </c>
      <c r="D30" s="9">
        <v>3</v>
      </c>
      <c r="E30" s="9">
        <v>4</v>
      </c>
    </row>
    <row r="31" spans="1:5" ht="15.75">
      <c r="A31" s="8">
        <v>29</v>
      </c>
      <c r="B31" s="27" t="s">
        <v>70</v>
      </c>
      <c r="C31" s="9"/>
      <c r="D31" s="9">
        <v>5</v>
      </c>
      <c r="E31" s="9">
        <v>7</v>
      </c>
    </row>
    <row r="32" spans="1:5" ht="15.75">
      <c r="A32" s="8">
        <v>30</v>
      </c>
      <c r="B32" s="27" t="s">
        <v>71</v>
      </c>
      <c r="C32" s="9">
        <v>5</v>
      </c>
      <c r="D32" s="9">
        <v>9</v>
      </c>
      <c r="E32" s="9">
        <v>3</v>
      </c>
    </row>
    <row r="33" spans="1:5">
      <c r="A33" s="111" t="s">
        <v>78</v>
      </c>
      <c r="B33" s="111"/>
      <c r="C33">
        <f>SUM(C3:C32)</f>
        <v>102</v>
      </c>
      <c r="D33">
        <f t="shared" ref="D33:E33" si="0">SUM(D3:D32)</f>
        <v>128</v>
      </c>
      <c r="E33">
        <f t="shared" si="0"/>
        <v>136</v>
      </c>
    </row>
    <row r="34" spans="1:5">
      <c r="A34" t="s">
        <v>79</v>
      </c>
      <c r="C34">
        <f>COUNT(C3:C32)</f>
        <v>23</v>
      </c>
      <c r="D34">
        <f t="shared" ref="D34:E34" si="1">COUNT(D3:D32)</f>
        <v>24</v>
      </c>
      <c r="E34">
        <f t="shared" si="1"/>
        <v>25</v>
      </c>
    </row>
  </sheetData>
  <mergeCells count="1">
    <mergeCell ref="A33:B33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workbookViewId="0">
      <selection activeCell="H27" sqref="H27"/>
    </sheetView>
  </sheetViews>
  <sheetFormatPr defaultRowHeight="15.75"/>
  <cols>
    <col min="1" max="1" width="9.140625" style="59"/>
    <col min="2" max="2" width="25.5703125" style="59" customWidth="1"/>
    <col min="3" max="3" width="14" style="84" customWidth="1"/>
    <col min="4" max="4" width="17" style="84" customWidth="1"/>
    <col min="5" max="5" width="10.85546875" style="59" customWidth="1"/>
    <col min="6" max="6" width="17.5703125" style="84" customWidth="1"/>
    <col min="7" max="7" width="16.28515625" style="84" customWidth="1"/>
    <col min="8" max="8" width="23" style="84" customWidth="1"/>
    <col min="9" max="9" width="15.85546875" style="84" customWidth="1"/>
    <col min="10" max="10" width="13" style="84" customWidth="1"/>
    <col min="11" max="16384" width="9.140625" style="59"/>
  </cols>
  <sheetData>
    <row r="2" spans="1:10" s="52" customFormat="1" ht="21.75" customHeight="1">
      <c r="A2" s="112" t="s">
        <v>139</v>
      </c>
      <c r="B2" s="112"/>
      <c r="C2" s="112"/>
      <c r="D2" s="112"/>
      <c r="E2" s="112"/>
      <c r="F2" s="112"/>
      <c r="G2" s="112"/>
      <c r="H2" s="112"/>
      <c r="I2" s="112"/>
      <c r="J2" s="100"/>
    </row>
    <row r="3" spans="1:10" s="55" customFormat="1" ht="38.25" customHeight="1">
      <c r="A3" s="53" t="s">
        <v>10</v>
      </c>
      <c r="B3" s="54" t="s">
        <v>87</v>
      </c>
      <c r="C3" s="79" t="s">
        <v>88</v>
      </c>
      <c r="D3" s="79" t="s">
        <v>89</v>
      </c>
      <c r="E3" s="54" t="s">
        <v>90</v>
      </c>
      <c r="F3" s="79" t="s">
        <v>141</v>
      </c>
      <c r="G3" s="79" t="s">
        <v>91</v>
      </c>
      <c r="H3" s="101" t="s">
        <v>138</v>
      </c>
      <c r="I3" s="101" t="s">
        <v>92</v>
      </c>
      <c r="J3" s="79" t="s">
        <v>140</v>
      </c>
    </row>
    <row r="4" spans="1:10" ht="18.75" customHeight="1">
      <c r="A4" s="56">
        <v>1</v>
      </c>
      <c r="B4" s="57" t="s">
        <v>94</v>
      </c>
      <c r="C4" s="88" t="s">
        <v>117</v>
      </c>
      <c r="D4" s="80" t="s">
        <v>108</v>
      </c>
      <c r="E4" s="58">
        <v>22</v>
      </c>
      <c r="F4" s="85">
        <f>+VLOOKUP(Table1[[#This Row],[CHỨC VỤ]],$B$22:$D$28,3,0)</f>
        <v>500000</v>
      </c>
      <c r="G4" s="85">
        <f>+Table1[[#This Row],[ĐƠN GIÁ NGÀY CÔNG]]*Table1[[#This Row],[NGÀY CÔNG]]</f>
        <v>11000000</v>
      </c>
      <c r="H4" s="85">
        <f>+VLOOKUP(Table1[[#This Row],[CHỨC VỤ]],$B$22:$D$28,2,0)</f>
        <v>2000000</v>
      </c>
      <c r="I4" s="102"/>
      <c r="J4" s="103" t="str">
        <f>+VLOOKUP(LEFT(Table1[[#This Row],[MÃ ID]],2),$F$22:$G$31,2,0)</f>
        <v>Hà Nội</v>
      </c>
    </row>
    <row r="5" spans="1:10" ht="18.75" customHeight="1">
      <c r="A5" s="56">
        <v>2</v>
      </c>
      <c r="B5" s="57" t="s">
        <v>95</v>
      </c>
      <c r="C5" s="88" t="s">
        <v>118</v>
      </c>
      <c r="D5" s="81" t="s">
        <v>109</v>
      </c>
      <c r="E5" s="58">
        <v>23</v>
      </c>
      <c r="F5" s="85">
        <f>+VLOOKUP(Table1[[#This Row],[CHỨC VỤ]],$B$22:$D$28,3,0)</f>
        <v>300000</v>
      </c>
      <c r="G5" s="85">
        <f>+Table1[[#This Row],[ĐƠN GIÁ NGÀY CÔNG]]*Table1[[#This Row],[NGÀY CÔNG]]</f>
        <v>6900000</v>
      </c>
      <c r="H5" s="85">
        <f>+VLOOKUP(Table1[[#This Row],[CHỨC VỤ]],$B$22:$D$28,2,0)</f>
        <v>500000</v>
      </c>
      <c r="I5" s="102"/>
      <c r="J5" s="85" t="str">
        <f>+VLOOKUP(LEFT(Table1[[#This Row],[MÃ ID]],2),$F$22:$G$31,2,0)</f>
        <v>Hà Nội</v>
      </c>
    </row>
    <row r="6" spans="1:10" ht="18.75" customHeight="1">
      <c r="A6" s="56">
        <v>3</v>
      </c>
      <c r="B6" s="57" t="s">
        <v>96</v>
      </c>
      <c r="C6" s="88" t="s">
        <v>119</v>
      </c>
      <c r="D6" s="81" t="s">
        <v>109</v>
      </c>
      <c r="E6" s="58">
        <v>27</v>
      </c>
      <c r="F6" s="85">
        <f>+VLOOKUP(Table1[[#This Row],[CHỨC VỤ]],$B$22:$D$28,3,0)</f>
        <v>300000</v>
      </c>
      <c r="G6" s="85">
        <f>+Table1[[#This Row],[ĐƠN GIÁ NGÀY CÔNG]]*Table1[[#This Row],[NGÀY CÔNG]]</f>
        <v>8100000</v>
      </c>
      <c r="H6" s="85">
        <f>+VLOOKUP(Table1[[#This Row],[CHỨC VỤ]],$B$22:$D$28,2,0)</f>
        <v>500000</v>
      </c>
      <c r="I6" s="102"/>
      <c r="J6" s="85" t="str">
        <f>+VLOOKUP(LEFT(Table1[[#This Row],[MÃ ID]],2),$F$22:$G$31,2,0)</f>
        <v>Phú Thọ</v>
      </c>
    </row>
    <row r="7" spans="1:10" ht="18.75" customHeight="1">
      <c r="A7" s="56">
        <v>4</v>
      </c>
      <c r="B7" s="57" t="s">
        <v>97</v>
      </c>
      <c r="C7" s="88" t="s">
        <v>120</v>
      </c>
      <c r="D7" s="81" t="s">
        <v>110</v>
      </c>
      <c r="E7" s="58">
        <v>19</v>
      </c>
      <c r="F7" s="85">
        <f>+VLOOKUP(Table1[[#This Row],[CHỨC VỤ]],$B$22:$D$28,3,0)</f>
        <v>200000</v>
      </c>
      <c r="G7" s="85">
        <f>+Table1[[#This Row],[ĐƠN GIÁ NGÀY CÔNG]]*Table1[[#This Row],[NGÀY CÔNG]]</f>
        <v>3800000</v>
      </c>
      <c r="H7" s="85">
        <f>+VLOOKUP(Table1[[#This Row],[CHỨC VỤ]],$B$22:$D$28,2,0)</f>
        <v>500000</v>
      </c>
      <c r="I7" s="102"/>
      <c r="J7" s="85" t="str">
        <f>+VLOOKUP(LEFT(Table1[[#This Row],[MÃ ID]],2),$F$22:$G$31,2,0)</f>
        <v>Thái bình</v>
      </c>
    </row>
    <row r="8" spans="1:10" ht="18.75" customHeight="1">
      <c r="A8" s="56">
        <v>5</v>
      </c>
      <c r="B8" s="60" t="s">
        <v>93</v>
      </c>
      <c r="C8" s="88" t="s">
        <v>121</v>
      </c>
      <c r="D8" s="81" t="s">
        <v>110</v>
      </c>
      <c r="E8" s="58">
        <v>21</v>
      </c>
      <c r="F8" s="85">
        <f>+VLOOKUP(Table1[[#This Row],[CHỨC VỤ]],$B$22:$D$28,3,0)</f>
        <v>200000</v>
      </c>
      <c r="G8" s="85">
        <f>+Table1[[#This Row],[ĐƠN GIÁ NGÀY CÔNG]]*Table1[[#This Row],[NGÀY CÔNG]]</f>
        <v>4200000</v>
      </c>
      <c r="H8" s="85">
        <f>+VLOOKUP(Table1[[#This Row],[CHỨC VỤ]],$B$22:$D$28,2,0)</f>
        <v>500000</v>
      </c>
      <c r="I8" s="102"/>
      <c r="J8" s="85" t="str">
        <f>+VLOOKUP(LEFT(Table1[[#This Row],[MÃ ID]],2),$F$22:$G$31,2,0)</f>
        <v>Yên Bái</v>
      </c>
    </row>
    <row r="9" spans="1:10" ht="18.75" customHeight="1">
      <c r="A9" s="56">
        <v>6</v>
      </c>
      <c r="B9" s="57" t="s">
        <v>98</v>
      </c>
      <c r="C9" s="88" t="s">
        <v>122</v>
      </c>
      <c r="D9" s="81" t="s">
        <v>111</v>
      </c>
      <c r="E9" s="58">
        <v>18</v>
      </c>
      <c r="F9" s="85">
        <f>+VLOOKUP(Table1[[#This Row],[CHỨC VỤ]],$B$22:$D$28,3,0)</f>
        <v>200000</v>
      </c>
      <c r="G9" s="85">
        <f>+Table1[[#This Row],[ĐƠN GIÁ NGÀY CÔNG]]*Table1[[#This Row],[NGÀY CÔNG]]</f>
        <v>3600000</v>
      </c>
      <c r="H9" s="85">
        <f>+VLOOKUP(Table1[[#This Row],[CHỨC VỤ]],$B$22:$D$28,2,0)</f>
        <v>500000</v>
      </c>
      <c r="I9" s="102"/>
      <c r="J9" s="85" t="str">
        <f>+VLOOKUP(LEFT(Table1[[#This Row],[MÃ ID]],2),$F$22:$G$31,2,0)</f>
        <v>Hải Dương</v>
      </c>
    </row>
    <row r="10" spans="1:10" ht="18.75" customHeight="1">
      <c r="A10" s="56">
        <v>7</v>
      </c>
      <c r="B10" s="57" t="s">
        <v>99</v>
      </c>
      <c r="C10" s="88" t="s">
        <v>123</v>
      </c>
      <c r="D10" s="81" t="s">
        <v>112</v>
      </c>
      <c r="E10" s="58">
        <v>22</v>
      </c>
      <c r="F10" s="85">
        <f>+VLOOKUP(Table1[[#This Row],[CHỨC VỤ]],$B$22:$D$28,3,0)</f>
        <v>1000000</v>
      </c>
      <c r="G10" s="85">
        <f>+Table1[[#This Row],[ĐƠN GIÁ NGÀY CÔNG]]*Table1[[#This Row],[NGÀY CÔNG]]</f>
        <v>22000000</v>
      </c>
      <c r="H10" s="85">
        <f>+VLOOKUP(Table1[[#This Row],[CHỨC VỤ]],$B$22:$D$28,2,0)</f>
        <v>3000000</v>
      </c>
      <c r="I10" s="102"/>
      <c r="J10" s="85" t="str">
        <f>+VLOOKUP(LEFT(Table1[[#This Row],[MÃ ID]],2),$F$22:$G$31,2,0)</f>
        <v>Hà Nội</v>
      </c>
    </row>
    <row r="11" spans="1:10" ht="18.75" customHeight="1">
      <c r="A11" s="56">
        <v>8</v>
      </c>
      <c r="B11" s="57" t="s">
        <v>100</v>
      </c>
      <c r="C11" s="88" t="s">
        <v>124</v>
      </c>
      <c r="D11" s="81" t="s">
        <v>113</v>
      </c>
      <c r="E11" s="58">
        <v>22</v>
      </c>
      <c r="F11" s="85">
        <f>+VLOOKUP(Table1[[#This Row],[CHỨC VỤ]],$B$22:$D$28,3,0)</f>
        <v>700000</v>
      </c>
      <c r="G11" s="85">
        <f>+Table1[[#This Row],[ĐƠN GIÁ NGÀY CÔNG]]*Table1[[#This Row],[NGÀY CÔNG]]</f>
        <v>15400000</v>
      </c>
      <c r="H11" s="85">
        <f>+VLOOKUP(Table1[[#This Row],[CHỨC VỤ]],$B$22:$D$28,2,0)</f>
        <v>2500000</v>
      </c>
      <c r="I11" s="102"/>
      <c r="J11" s="85" t="str">
        <f>+VLOOKUP(LEFT(Table1[[#This Row],[MÃ ID]],2),$F$22:$G$31,2,0)</f>
        <v>Thanh Hóa</v>
      </c>
    </row>
    <row r="12" spans="1:10" ht="18.75" customHeight="1">
      <c r="A12" s="56">
        <v>9</v>
      </c>
      <c r="B12" s="57" t="s">
        <v>101</v>
      </c>
      <c r="C12" s="88" t="s">
        <v>125</v>
      </c>
      <c r="D12" s="80" t="s">
        <v>108</v>
      </c>
      <c r="E12" s="58">
        <v>27</v>
      </c>
      <c r="F12" s="85">
        <f>+VLOOKUP(Table1[[#This Row],[CHỨC VỤ]],$B$22:$D$28,3,0)</f>
        <v>500000</v>
      </c>
      <c r="G12" s="85">
        <f>+Table1[[#This Row],[ĐƠN GIÁ NGÀY CÔNG]]*Table1[[#This Row],[NGÀY CÔNG]]</f>
        <v>13500000</v>
      </c>
      <c r="H12" s="85">
        <f>+VLOOKUP(Table1[[#This Row],[CHỨC VỤ]],$B$22:$D$28,2,0)</f>
        <v>2000000</v>
      </c>
      <c r="I12" s="102"/>
      <c r="J12" s="85" t="str">
        <f>+VLOOKUP(LEFT(Table1[[#This Row],[MÃ ID]],2),$F$22:$G$31,2,0)</f>
        <v>Vĩnh PHúc</v>
      </c>
    </row>
    <row r="13" spans="1:10" ht="18.75" customHeight="1">
      <c r="A13" s="56">
        <v>10</v>
      </c>
      <c r="B13" s="57" t="s">
        <v>102</v>
      </c>
      <c r="C13" s="88" t="s">
        <v>126</v>
      </c>
      <c r="D13" s="81" t="s">
        <v>109</v>
      </c>
      <c r="E13" s="58">
        <v>22</v>
      </c>
      <c r="F13" s="85">
        <f>+VLOOKUP(Table1[[#This Row],[CHỨC VỤ]],$B$22:$D$28,3,0)</f>
        <v>300000</v>
      </c>
      <c r="G13" s="85">
        <f>+Table1[[#This Row],[ĐƠN GIÁ NGÀY CÔNG]]*Table1[[#This Row],[NGÀY CÔNG]]</f>
        <v>6600000</v>
      </c>
      <c r="H13" s="85">
        <f>+VLOOKUP(Table1[[#This Row],[CHỨC VỤ]],$B$22:$D$28,2,0)</f>
        <v>500000</v>
      </c>
      <c r="I13" s="102"/>
      <c r="J13" s="85" t="str">
        <f>+VLOOKUP(LEFT(Table1[[#This Row],[MÃ ID]],2),$F$22:$G$31,2,0)</f>
        <v>Vĩnh PHúc</v>
      </c>
    </row>
    <row r="14" spans="1:10" ht="18.75" customHeight="1">
      <c r="A14" s="56">
        <v>11</v>
      </c>
      <c r="B14" s="57" t="s">
        <v>105</v>
      </c>
      <c r="C14" s="88" t="s">
        <v>127</v>
      </c>
      <c r="D14" s="81" t="s">
        <v>109</v>
      </c>
      <c r="E14" s="58">
        <v>25</v>
      </c>
      <c r="F14" s="85">
        <f>+VLOOKUP(Table1[[#This Row],[CHỨC VỤ]],$B$22:$D$28,3,0)</f>
        <v>300000</v>
      </c>
      <c r="G14" s="85">
        <f>+Table1[[#This Row],[ĐƠN GIÁ NGÀY CÔNG]]*Table1[[#This Row],[NGÀY CÔNG]]</f>
        <v>7500000</v>
      </c>
      <c r="H14" s="85">
        <f>+VLOOKUP(Table1[[#This Row],[CHỨC VỤ]],$B$22:$D$28,2,0)</f>
        <v>500000</v>
      </c>
      <c r="I14" s="102"/>
      <c r="J14" s="85" t="str">
        <f>+VLOOKUP(LEFT(Table1[[#This Row],[MÃ ID]],2),$F$22:$G$31,2,0)</f>
        <v>Nam ĐỊnh</v>
      </c>
    </row>
    <row r="15" spans="1:10" ht="18.75" customHeight="1">
      <c r="A15" s="56">
        <v>12</v>
      </c>
      <c r="B15" s="57" t="s">
        <v>106</v>
      </c>
      <c r="C15" s="88" t="s">
        <v>163</v>
      </c>
      <c r="D15" s="81" t="s">
        <v>110</v>
      </c>
      <c r="E15" s="58">
        <v>23</v>
      </c>
      <c r="F15" s="85">
        <f>+VLOOKUP(Table1[[#This Row],[CHỨC VỤ]],$B$22:$D$28,3,0)</f>
        <v>200000</v>
      </c>
      <c r="G15" s="85">
        <f>+Table1[[#This Row],[ĐƠN GIÁ NGÀY CÔNG]]*Table1[[#This Row],[NGÀY CÔNG]]</f>
        <v>4600000</v>
      </c>
      <c r="H15" s="85">
        <f>+VLOOKUP(Table1[[#This Row],[CHỨC VỤ]],$B$22:$D$28,2,0)</f>
        <v>500000</v>
      </c>
      <c r="I15" s="102"/>
      <c r="J15" s="85" t="str">
        <f>+VLOOKUP(LEFT(Table1[[#This Row],[MÃ ID]],2),$F$22:$G$31,2,0)</f>
        <v>Nam ĐỊnh</v>
      </c>
    </row>
    <row r="16" spans="1:10" s="72" customFormat="1" ht="18.75" customHeight="1">
      <c r="A16" s="69">
        <v>13</v>
      </c>
      <c r="B16" s="70" t="s">
        <v>107</v>
      </c>
      <c r="C16" s="89" t="s">
        <v>129</v>
      </c>
      <c r="D16" s="82" t="s">
        <v>114</v>
      </c>
      <c r="E16" s="71">
        <v>22</v>
      </c>
      <c r="F16" s="96">
        <f>+VLOOKUP(Table1[[#This Row],[CHỨC VỤ]],$B$22:$D$28,3,0)</f>
        <v>400000</v>
      </c>
      <c r="G16" s="96">
        <f>+Table1[[#This Row],[ĐƠN GIÁ NGÀY CÔNG]]*Table1[[#This Row],[NGÀY CÔNG]]</f>
        <v>8800000</v>
      </c>
      <c r="H16" s="96">
        <f>+VLOOKUP(Table1[[#This Row],[CHỨC VỤ]],$B$22:$D$28,2,0)</f>
        <v>1700000</v>
      </c>
      <c r="I16" s="104"/>
      <c r="J16" s="96" t="str">
        <f>+VLOOKUP(LEFT(Table1[[#This Row],[MÃ ID]],2),$F$22:$G$31,2,0)</f>
        <v>Nam ĐỊnh</v>
      </c>
    </row>
    <row r="17" spans="1:10" ht="18.75" customHeight="1">
      <c r="A17" s="56">
        <v>14</v>
      </c>
      <c r="B17" s="57" t="s">
        <v>103</v>
      </c>
      <c r="C17" s="88" t="s">
        <v>130</v>
      </c>
      <c r="D17" s="81" t="s">
        <v>115</v>
      </c>
      <c r="E17" s="58">
        <v>27</v>
      </c>
      <c r="F17" s="85">
        <f>+VLOOKUP(Table1[[#This Row],[CHỨC VỤ]],$B$22:$D$28,3,0)</f>
        <v>150000</v>
      </c>
      <c r="G17" s="85">
        <f>+Table1[[#This Row],[ĐƠN GIÁ NGÀY CÔNG]]*Table1[[#This Row],[NGÀY CÔNG]]</f>
        <v>4050000</v>
      </c>
      <c r="H17" s="85">
        <f>+VLOOKUP(Table1[[#This Row],[CHỨC VỤ]],$B$22:$D$28,2,0)</f>
        <v>300000</v>
      </c>
      <c r="I17" s="102"/>
      <c r="J17" s="85" t="str">
        <f>+VLOOKUP(LEFT(Table1[[#This Row],[MÃ ID]],2),$F$22:$G$31,2,0)</f>
        <v>Hà Giang</v>
      </c>
    </row>
    <row r="18" spans="1:10" ht="18.75" customHeight="1">
      <c r="A18" s="61">
        <v>15</v>
      </c>
      <c r="B18" s="62" t="s">
        <v>104</v>
      </c>
      <c r="C18" s="90" t="s">
        <v>131</v>
      </c>
      <c r="D18" s="83" t="s">
        <v>110</v>
      </c>
      <c r="E18" s="63">
        <v>22</v>
      </c>
      <c r="F18" s="97">
        <f>+VLOOKUP(Table1[[#This Row],[CHỨC VỤ]],$B$22:$D$28,3,0)</f>
        <v>200000</v>
      </c>
      <c r="G18" s="97">
        <f>+Table1[[#This Row],[ĐƠN GIÁ NGÀY CÔNG]]*Table1[[#This Row],[NGÀY CÔNG]]</f>
        <v>4400000</v>
      </c>
      <c r="H18" s="97">
        <f>+VLOOKUP(Table1[[#This Row],[CHỨC VỤ]],$B$22:$D$28,2,0)</f>
        <v>500000</v>
      </c>
      <c r="I18" s="105"/>
      <c r="J18" s="97" t="str">
        <f>+VLOOKUP(LEFT(Table1[[#This Row],[MÃ ID]],2),$F$22:$G$31,2,0)</f>
        <v>Yên Bái</v>
      </c>
    </row>
    <row r="20" spans="1:10" ht="18.75">
      <c r="B20" s="113" t="s">
        <v>116</v>
      </c>
      <c r="C20" s="114"/>
      <c r="D20" s="114"/>
      <c r="F20" s="98" t="s">
        <v>142</v>
      </c>
    </row>
    <row r="21" spans="1:10" s="78" customFormat="1" ht="30" customHeight="1">
      <c r="B21" s="91" t="s">
        <v>132</v>
      </c>
      <c r="C21" s="92" t="s">
        <v>134</v>
      </c>
      <c r="D21" s="92" t="s">
        <v>46</v>
      </c>
      <c r="F21" s="106" t="s">
        <v>162</v>
      </c>
      <c r="G21" s="106" t="s">
        <v>161</v>
      </c>
      <c r="H21" s="99"/>
      <c r="I21" s="99"/>
      <c r="J21" s="99"/>
    </row>
    <row r="22" spans="1:10">
      <c r="B22" s="87" t="s">
        <v>112</v>
      </c>
      <c r="C22" s="94">
        <v>3000000</v>
      </c>
      <c r="D22" s="94">
        <v>1000000</v>
      </c>
      <c r="F22" s="85" t="s">
        <v>143</v>
      </c>
      <c r="G22" s="85" t="s">
        <v>152</v>
      </c>
    </row>
    <row r="23" spans="1:10">
      <c r="B23" s="86" t="s">
        <v>113</v>
      </c>
      <c r="C23" s="94">
        <v>2500000</v>
      </c>
      <c r="D23" s="94">
        <v>700000</v>
      </c>
      <c r="F23" s="85" t="s">
        <v>144</v>
      </c>
      <c r="G23" s="85" t="s">
        <v>153</v>
      </c>
    </row>
    <row r="24" spans="1:10">
      <c r="B24" s="93" t="s">
        <v>137</v>
      </c>
      <c r="C24" s="94">
        <v>2000000</v>
      </c>
      <c r="D24" s="94">
        <v>500000</v>
      </c>
      <c r="F24" s="85" t="s">
        <v>150</v>
      </c>
      <c r="G24" s="85" t="s">
        <v>154</v>
      </c>
    </row>
    <row r="25" spans="1:10">
      <c r="B25" s="95" t="s">
        <v>114</v>
      </c>
      <c r="C25" s="94">
        <v>1700000</v>
      </c>
      <c r="D25" s="94">
        <v>400000</v>
      </c>
      <c r="F25" s="85" t="s">
        <v>145</v>
      </c>
      <c r="G25" s="85" t="s">
        <v>155</v>
      </c>
    </row>
    <row r="26" spans="1:10">
      <c r="B26" s="95" t="s">
        <v>109</v>
      </c>
      <c r="C26" s="94">
        <v>500000</v>
      </c>
      <c r="D26" s="94">
        <v>300000</v>
      </c>
      <c r="F26" s="85" t="s">
        <v>146</v>
      </c>
      <c r="G26" s="85" t="s">
        <v>156</v>
      </c>
    </row>
    <row r="27" spans="1:10">
      <c r="B27" s="95" t="s">
        <v>110</v>
      </c>
      <c r="C27" s="94">
        <v>500000</v>
      </c>
      <c r="D27" s="94">
        <v>200000</v>
      </c>
      <c r="F27" s="85" t="s">
        <v>151</v>
      </c>
      <c r="G27" s="85" t="s">
        <v>157</v>
      </c>
    </row>
    <row r="28" spans="1:10">
      <c r="B28" s="93" t="s">
        <v>115</v>
      </c>
      <c r="C28" s="94">
        <v>300000</v>
      </c>
      <c r="D28" s="94">
        <v>150000</v>
      </c>
      <c r="F28" s="85" t="s">
        <v>147</v>
      </c>
      <c r="G28" s="85" t="s">
        <v>158</v>
      </c>
    </row>
    <row r="29" spans="1:10">
      <c r="F29" s="85" t="s">
        <v>148</v>
      </c>
      <c r="G29" s="85" t="s">
        <v>159</v>
      </c>
    </row>
    <row r="30" spans="1:10">
      <c r="F30" s="85" t="s">
        <v>149</v>
      </c>
      <c r="G30" s="85" t="s">
        <v>160</v>
      </c>
    </row>
    <row r="31" spans="1:10">
      <c r="F31" s="85"/>
      <c r="G31" s="85"/>
    </row>
  </sheetData>
  <mergeCells count="2">
    <mergeCell ref="A2:I2"/>
    <mergeCell ref="B20:D20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1" sqref="E1"/>
    </sheetView>
  </sheetViews>
  <sheetFormatPr defaultRowHeight="15"/>
  <cols>
    <col min="1" max="1" width="5.140625" bestFit="1" customWidth="1"/>
    <col min="2" max="2" width="18.85546875" bestFit="1" customWidth="1"/>
    <col min="3" max="3" width="10.28515625" customWidth="1"/>
    <col min="5" max="5" width="12.42578125" customWidth="1"/>
  </cols>
  <sheetData>
    <row r="1" spans="1:6" ht="47.25">
      <c r="A1" s="76" t="s">
        <v>10</v>
      </c>
      <c r="B1" s="76" t="s">
        <v>87</v>
      </c>
      <c r="C1" s="76" t="s">
        <v>88</v>
      </c>
      <c r="D1" s="77" t="s">
        <v>133</v>
      </c>
      <c r="E1" s="77" t="s">
        <v>135</v>
      </c>
      <c r="F1" s="77" t="s">
        <v>136</v>
      </c>
    </row>
    <row r="2" spans="1:6" ht="15.75">
      <c r="A2" s="66">
        <v>1</v>
      </c>
      <c r="B2" s="64" t="s">
        <v>94</v>
      </c>
      <c r="C2" s="65" t="s">
        <v>117</v>
      </c>
      <c r="D2" s="23">
        <f ca="1">+RANDBETWEEN(17,27)</f>
        <v>20</v>
      </c>
    </row>
    <row r="3" spans="1:6" ht="15.75">
      <c r="A3" s="58">
        <v>2</v>
      </c>
      <c r="B3" s="67" t="s">
        <v>95</v>
      </c>
      <c r="C3" s="65" t="s">
        <v>118</v>
      </c>
      <c r="D3" s="23">
        <f t="shared" ref="D3:D16" ca="1" si="0">+RANDBETWEEN(17,27)</f>
        <v>24</v>
      </c>
    </row>
    <row r="4" spans="1:6" ht="15.75">
      <c r="A4" s="66">
        <v>3</v>
      </c>
      <c r="B4" s="64" t="s">
        <v>96</v>
      </c>
      <c r="C4" s="65" t="s">
        <v>119</v>
      </c>
      <c r="D4" s="23">
        <f t="shared" ca="1" si="0"/>
        <v>23</v>
      </c>
    </row>
    <row r="5" spans="1:6" ht="15.75">
      <c r="A5" s="58">
        <v>4</v>
      </c>
      <c r="B5" s="67" t="s">
        <v>97</v>
      </c>
      <c r="C5" s="65" t="s">
        <v>120</v>
      </c>
      <c r="D5" s="23">
        <f t="shared" ca="1" si="0"/>
        <v>22</v>
      </c>
    </row>
    <row r="6" spans="1:6" ht="15.75">
      <c r="A6" s="66">
        <v>5</v>
      </c>
      <c r="B6" s="68" t="s">
        <v>93</v>
      </c>
      <c r="C6" s="65" t="s">
        <v>121</v>
      </c>
      <c r="D6" s="23">
        <f t="shared" ca="1" si="0"/>
        <v>24</v>
      </c>
    </row>
    <row r="7" spans="1:6" ht="15.75">
      <c r="A7" s="58">
        <v>6</v>
      </c>
      <c r="B7" s="67" t="s">
        <v>98</v>
      </c>
      <c r="C7" s="65" t="s">
        <v>122</v>
      </c>
      <c r="D7" s="23">
        <f t="shared" ca="1" si="0"/>
        <v>24</v>
      </c>
    </row>
    <row r="8" spans="1:6" ht="15.75">
      <c r="A8" s="66">
        <v>7</v>
      </c>
      <c r="B8" s="64" t="s">
        <v>99</v>
      </c>
      <c r="C8" s="65" t="s">
        <v>123</v>
      </c>
      <c r="D8" s="23">
        <f t="shared" ca="1" si="0"/>
        <v>26</v>
      </c>
    </row>
    <row r="9" spans="1:6" ht="15.75">
      <c r="A9" s="58">
        <v>8</v>
      </c>
      <c r="B9" s="67" t="s">
        <v>100</v>
      </c>
      <c r="C9" s="65" t="s">
        <v>124</v>
      </c>
      <c r="D9" s="23">
        <f t="shared" ca="1" si="0"/>
        <v>20</v>
      </c>
    </row>
    <row r="10" spans="1:6" ht="15.75">
      <c r="A10" s="66">
        <v>9</v>
      </c>
      <c r="B10" s="64" t="s">
        <v>101</v>
      </c>
      <c r="C10" s="65" t="s">
        <v>125</v>
      </c>
      <c r="D10" s="23">
        <f t="shared" ca="1" si="0"/>
        <v>26</v>
      </c>
    </row>
    <row r="11" spans="1:6" ht="15.75">
      <c r="A11" s="58">
        <v>10</v>
      </c>
      <c r="B11" s="67" t="s">
        <v>102</v>
      </c>
      <c r="C11" s="65" t="s">
        <v>126</v>
      </c>
      <c r="D11" s="23">
        <f t="shared" ca="1" si="0"/>
        <v>17</v>
      </c>
    </row>
    <row r="12" spans="1:6" ht="15.75">
      <c r="A12" s="66">
        <v>11</v>
      </c>
      <c r="B12" s="64" t="s">
        <v>105</v>
      </c>
      <c r="C12" s="65" t="s">
        <v>127</v>
      </c>
      <c r="D12" s="23">
        <f t="shared" ca="1" si="0"/>
        <v>20</v>
      </c>
    </row>
    <row r="13" spans="1:6" ht="15.75">
      <c r="A13" s="58">
        <v>12</v>
      </c>
      <c r="B13" s="67" t="s">
        <v>106</v>
      </c>
      <c r="C13" s="65" t="s">
        <v>128</v>
      </c>
      <c r="D13" s="23">
        <f t="shared" ca="1" si="0"/>
        <v>18</v>
      </c>
    </row>
    <row r="14" spans="1:6" ht="15.75">
      <c r="A14" s="75">
        <v>13</v>
      </c>
      <c r="B14" s="73" t="s">
        <v>107</v>
      </c>
      <c r="C14" s="74" t="s">
        <v>129</v>
      </c>
      <c r="D14" s="23">
        <f t="shared" ca="1" si="0"/>
        <v>26</v>
      </c>
    </row>
    <row r="15" spans="1:6" ht="15.75">
      <c r="A15" s="58">
        <v>14</v>
      </c>
      <c r="B15" s="67" t="s">
        <v>103</v>
      </c>
      <c r="C15" s="65" t="s">
        <v>130</v>
      </c>
      <c r="D15" s="23">
        <f t="shared" ca="1" si="0"/>
        <v>19</v>
      </c>
    </row>
    <row r="16" spans="1:6" ht="15.75">
      <c r="A16" s="66">
        <v>15</v>
      </c>
      <c r="B16" s="64" t="s">
        <v>104</v>
      </c>
      <c r="C16" s="65" t="s">
        <v>131</v>
      </c>
      <c r="D16" s="23">
        <f t="shared" ca="1" si="0"/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0 1 F 5 E F 4 7 - 1 9 3 2 - 4 D B 5 - A 6 C 9 - B 4 D 1 5 1 6 E D 4 9 5 } "   T o u r I d = " 1 8 9 0 d 8 3 b - 8 7 5 2 - 4 d e e - a c b 1 - d 8 f c a 9 2 d c e b f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3 Q A A A N 0 A Q I r Q U U A A F J 3 S U R B V H h e 7 b 1 n d x v H u i 7 4 o B u R I J g z K U q U R G U H S c 5 B j j t 4 7 3 3 O + X A / z K w 1 a 7 7 f H 3 B n 1 t y 1 Z t Y 6 P + j u c + 8 + O 9 q y J Q d Z w Q q W Z N n K E o O Y E x K J D M z 7 V H U T D R A A C Z K S J W 8 9 F A S g 0 a G q + n 3 q D f V W t S s a n S u g D I U U 4 P J Z X y p g f M n E j t a c 9 W 0 t C g V 9 y s W F J U x N T q G v v w 9 t 7 a 1 q 2 2 Z x P T y P F 1 s 6 r G 9 P B i d n H u G 9 z j 5 4 D c P a U h 8 y m S x i 0 R g + + / R z / O 7 3 v 0 V T c 8 j 6 p T r S 6 Q w i 4 Q i + + + 4 S 0 q k U 9 u w Z Q m N j C I 8 e T e D I C 4 f h 9 f m Q S a c x + W g S L W 0 t g N + H S 7 E l 7 G p r x Y v N 7 X B Z 5 9 k o 8 n K v b o W X c K i 1 T X 0 / N z m D 1 3 q 7 M L W 8 A p / U u 7 M h o L Y 7 c X 5 2 F m 9 0 d V n f K u P s 3 A z e 6 u y 2 v t W P L 6 e m 8 H 5 v r / p M e R o d G c X g 4 C A M U 9 + L l W w W l x b m E P R 4 s J B M q n q 0 N / h x v L k D h u H C N z P T 8 H t N t B h e 7 G 1 u x s 2 l J e w O N e F y e E 5 O C A T j B n Y h h K 8 9 M 9 g / 3 o S F 4 Q x e a + v E v X g E k 7 E E 3 p x p x Y + h K F 4 Z 7 t b y 7 H J h c m U Z q V Q O X a E G j M V j e B C L 4 g 8 7 d q r y 2 F h D q N y j A s y B 2 r e F B / w 0 6 c H h v o z e U A E s w 8 n P T i K V z O C t t 9 9 A e 4 e + Y Z v F X a n o c G O z 9 e 3 x I p 3 K Y H l l B S 0 t T Z h N J O A 1 T b S K I J c j I 8 I f j y + v d i D s N H L Z H C K R q N r m k p t w 6 b v L O H 7 8 G J o C I X h C H r X f e l i O r 0 i 7 p Z T w G C L U o a Z G L C 2 G 8 d e / / B 0 9 P d 1 Y W U n i t d e P I y t C 9 d 2 F i z j + y j E 0 i 9 D 8 k E 3 g 9 b Z u + N z 1 d Q A s / Y 3 F B e x v b s W X 0 5 P I 5 v P 4 q K 8 f h p R / P B 7 H 7 q Y m t R + F 9 o w I a l h 6 X B 5 T 4 J 9 8 4 G c l M f x P v j T l v Z h H E v / b w B 5 u X R e X F u f w i g h z O J H C 9 c g i W h t 8 m J B 2 b Q n 4 k J M L e G W f 0 G w Y + 4 a H V w l F T C 4 v o 7 u h A a a U 0 w b L y G M 8 Z Z 3 g 3 y b H 8 N v e H a p O 1 2 Y X E J g t Y G D C D / + v g x h Z i S E 1 n 0 V z t x / R T B p 3 p a 3 / Z e c u d d x n U + N 4 q 6 N H k X R 0 O Y H 7 s U X 8 v n 8 n z k r H 8 3 a f k E 3 2 c b K l o o Z a D / G U C 0 s r R k 0 t R e 1 0 7 t w F v P v u 2 x v q m W v h 7 M I 0 3 m r v s b 5 t D n k R E g o l h Z z l c b v d 1 i 9 r w b L / / W + f 4 l e / / k g E t Q k 3 Z 2 f Q 5 P Z i s K c L b u t G J R J J j E m v e f f O f Q z u 3 C E d R j v a 2 9 u w u L i E G z / 8 J L 8 n 0 N b a g s O i V U i 0 w o o 0 N j v 7 2 n 1 V V W S p 7 W J x I W w W g W A D A o E A E i s J 0 W h p 3 L p 5 C 1 c u X 8 X / 8 X / + 7 / C F G n E x P I s T H X 3 W k R t D X l 7 n H V r l Z i y M h X Q S Y T l / H x r Q 1 x x E p 9 + v B d w h 1 L X A T u V r I W B L w I s B b x A t o k 1 5 Z D K f w 7 j 0 9 o l 8 F k b e h R c s 7 Z i W e 1 R u D e R z e d V x s G O 5 s r S I n o C U p T G I R S m b S w r d K e 2 w H r 4 S b f d 2 d z e + E T k 6 0 d G r S P X l 7 I Q U 0 I W 9 v i a M Z G L o 8 g d w M 7 K E P / T t x P d L C x h N x L C 3 o R k v t b b j 2 1 k e 3 4 P 7 0 l G 2 S M f a I e 3 w 6 c Q 4 3 u v p w 0 P R U h H p g A + 3 t C C W y z o I J f 9 n 7 x X g H l 7 / j s e S L o T 8 1 X l I w b 1 w / j u 8 / s Z r a K V Z s g W w x 8 n y J p Y 1 d D 3 I 5 X I I L 0 V w 7 t v z y M r n A w f 2 o V t 6 + p A I n 9 t T S i x q h p G R M U W O L 0 9 / h Q 8 / + g B f n f 4 a p h B w + N W j 2 C d m i C m 9 1 d z c P B b m F z E w 0 I e k H H P 9 2 g 9 K e 7 A H 7 e v r g + E 2 4 f N 6 F H F J Y i W x x O a r U R E r 0 q u f O 3 M O R 4 + 9 J B 1 F k 1 z P V L 3 m B S H H G 5 s w u f 4 4 8 Q C v t n R K m a X D b A j i W x H C t x 2 d W V I 0 s F + u U S 9 Y p p Q c u 5 R J Y T K 5 g u O t t c 3 3 Q r 4 g 9 2 w J 4 U h E t a d H 2 p K k I k h q k t X u 3 M r x / e I 8 + g J B J T s L 6 R S O t B T d j b h Y F U t i S n e L K U v L I 3 k + g b v 7 E / D I f b s R X U C f v 1 E R 6 U p k D n 2 + B t x e D q P b F 8 S J r h 5 8 u z i D f v l 8 P x r B w d Z W j C / G E Q t 3 I x W c x Z s d X Y g m x K J Q V 5 G b n X u 4 M T I R y 6 n a U q G 0 g J g J N F W 2 i p j 0 z E 6 V v h k s i z / w 6 d 9 P 4 q 1 3 3 s S J 9 9 5 B i 2 i O L 0 9 / g w c P H i r y 2 y Z b L B r H p Y u X M T s 7 B 1 M a + + D B A 0 q z U V D f e f c t / P D t B d y Y f I S M 9 J g k X m d n B x q F l N R i L x 9 9 S U j Y j l 1 D O 5 U G b B Q t 4 h H 7 X p F J U E j J N b a Z T D Q t U 6 I J w 2 F q X i g y E b x i f 6 A R a e n d 6 0 E k l c a 7 r b 1 o 9 f h F G 8 z h l P T i r 7 e W + k o X 5 2 a t T / W B Z S I R q Q m W R M i r g f e C W o n t T m 2 / c + d O + K j Z H O S h P F Q j E 3 G 0 r Q P d o r l 6 x B x 0 k o l o F G J e j S 4 q U 5 X w v x p A P J v G g a Y W 7 B E i z W X E x I c f m W g H E t I B t J k + r I i W P j U 9 I T 5 U H C H T g 4 9 6 + 9 H m 8 Q m Z B o S 0 H r z U 1 I 2 2 o P h w j T m Y / 8 9 / / b / + 3 R V w w W j b u N C m c i 4 0 e K 0 S V Q A 1 w o 3 r P 2 J o a J c S q q 3 A L 4 J 9 N x p V a r Y W a P 5 4 3 H K t s m o k p U d a E X u c v V V 3 b z d a W 5 s V C a h Z v F 6 v I l Z / v / S A o q l W 5 B z E 4 c M H 1 T 4 s + / 1 7 D 3 D 4 y C F l t v X 2 9 O D 6 2 Q v i J D Q i I R o v F A q h Q X o 6 k i 8 g 7 8 F G T a J K y N 0 V P n V u v I 3 X A 3 2 1 m z / d x t k z Z 0 X o d o j Z O V h i x j Z L 3 U 7 N T G C P O O K 1 M B F e x v X w I r 4 X Z 3 1 v q A V Z 0 S X 0 F + c z S R W Q o X n k R E R 8 j G 4 x u z Y L n i + f K 6 C t 7 H 6 S S H H x 1 x 6 N S 4 e V y U h 7 N q C t r a 3 E Z 6 o X l V o 7 K u Q I e d 2 4 u D C P 4 a Z m j K b i G I n F M J 1 Y k f o 3 4 5 h o z p E F Q z r h B j k + D t k V r 1 8 X X 1 p 8 + H w 2 g 7 D 4 1 q e m R 9 A F D / r b A 5 i J m r L N h W j S w O 1 p t 9 S v V S 5 b 5 3 1 u D + Z X G V 4 J W b n Z e V H Z j F h t B / a L w 3 1 + e s b 6 t h b 0 e b 6 / c l X 1 a H H R R v z O F z V T d C m M 0 Y e j O P L i Y T Q 3 F X 2 5 k H w m S d 4 9 8 S Z m Z 2 a V p j p 7 5 r x o n U 7 4 r A B E i 5 D v 6 P G X V i O U f H / v g / d w 6 / Y 9 / H T 1 N j B e e r N t b V S O / L R o / 0 N 1 N v I 6 i E Z j Y p q O 4 v f / 8 j u 8 8 O I R 1 Y u X 4 + P e A d w R 8 8 R 5 q 5 L S 2 f 1 d 7 P 8 F 8 Q G J / p Y g 3 p G O 4 t 8 G h h C U T o V + U i 3 s k 5 6 c n d N m c U W 0 f 1 B 6 + X L Q x G P k c m h o S E z n H l y I z m + J T N V w f n 4 W Q 8 E m f N K / Q 0 y 3 K A Z F k 4 e k E z z R 3 Y d r 4 j s R Y w u 6 Y 0 q u 9 M H 3 0 w p O 5 m 9 g / q e b 8 M y M w 4 y H 0 b g 4 g K 8 u T K G 1 I a v 2 y 4 i C m Y k Y i h O b C k o Q U n 9 h o / X F g R U R 4 t u 3 7 q h G 6 e z u q O n 8 b x R n 5 q e x u 6 E J f d J r l Y N h 6 c 8 / O 4 U T 7 7 8 r z v l t L I U j 8 E o D 5 c X x d Y v m m J m Z w y e / / 8 0 q K c o R F T N v Z X k Z l 7 6 7 h D f e e g M d n e 3 W L 9 V B 0 n 4 + / Q j / t n s Y + R E X T A a E q v C l E N f N 6 2 q s T a h s P o X p y B 0 M t L 5 g b a k N + m + P x i d w 6 P A B 5 V 9 U Q 1 x 6 1 U U x s R p F i H 8 I L + D V t i 4 0 l P m N l X B O / I U 3 2 9 b 6 Y N o v S a L T t 3 4 w o B z z q S T a v G K + V e h 4 a O Y t i c / U J r 4 r O 6 b / n B 7 F v / a U h q Q 3 C 5 b 5 M k P s 0 g Z T q R V 8 1 N N v / Q J 8 M T e B N 1 u 7 4 Z Z r 0 q f 6 X 5 M j G E j v x e K y I V Z P H I n J S 3 g X u + D b H 4 B n y s D d Q Z E j I 4 + f b t x A Y + c u s W R K o 9 d 1 d w E k 0 s N 5 s y K Z C E a / O F b S 1 d O 5 L W Q i d k g v U o l M K p A i P S 6 l m T Z 2 V 3 c X j o k v 8 / 6 H 7 + K 1 1 1 9 V w Q K S y e N j 4 L U y m s R 8 6 + 7 p w g c f v a 9 8 o Y 2 A / t G / C p k + E 3 8 q s S O L 3 C 0 p S B V 3 h U T K L 1 l f a s B t + D Z M J o J C R / M o L B 0 I I 4 D V E D T d 8 O Q M n J 6 d F M e 6 b 0 N k I l p R e S C S 3 U O b t 7 Y W q 4 Z z 8 z M V y W R j f H R M a S o i l N u a q 2 B j L B z D 9 U X p S D q 6 c K i 1 V Q y 1 U p F / s a E d D S K n D D g Q J 9 C N R F r v k x X f y m j Z B 5 + 7 A f 7 7 0 m 4 p F / Z 3 M 4 A h 7 d q x C 8 n o n N r P i b o J R S I N t F a W H v Y y M z M z 6 O 3 t U X 7 F d u A L 8 Q N 2 B i s H N 2 j i X b n 0 P d 5 + 9 0 0 0 i 3 m 2 a / d O 8 Z O 6 l G 8 U a g 5 h l / h w S 7 K P d x 1 i U z i D j c G a P X 0 5 K B i / E b M h I E Q e 6 Y u J U y P 1 r + a v V + f z p s E A x J t v v 4 E L 5 y 8 q 8 6 8 c 8 8 k k / v p o T I W 9 e 0 M N + C 8 7 h h B N p f G 3 s T F 8 t z S H k f j a Y 5 z Y J + 1 Z y b S j r 1 N b 1 1 Y G z 3 U 4 W N l K s N H e 0 a H 8 J 6 J g r L 1 2 P W B A 5 s u p S Q y 2 h P B y e z G i 6 M q X l r 4 z 6 M d I J I q 3 R B v / 5 8 Q I 2 v o C S F i e S l 7 8 y K Y m D 3 z C o L O 7 2 p F w Z V D 4 K o m Z m F d k x Y f Y 1 G 3 k c q W d 2 a a M 1 G V h a i W w t + Q o f 6 i x U T U 8 I 2 F b w T 2 x c T / s L q r n c r D x h / f t h V / s f g q 4 R 4 h j E 5 m f O T 5 0 / f o N P L z / s K L Q b Q d M I V S f a K y R R A x G l / D q Q Q H 5 h V J h M L t d S E W t L 9 s E R h 6 b W 5 r V E E B W 2 s G O V B L M I g i I Z v r 9 w G D J g H S z 3 4 v f D Q 7 i t d Z O D D a G k B C z m K C w M x T t B N t z u U x Y i I h c q 5 a W q Y a v p q e w u 0 V b A C w r t a o a R x O S 0 0 1 Y W F h A / 0 D / a q f W H t i c F r R x J x r G + 7 1 r x + K C 3 m J H f 2 l p H l c n 5 3 E 3 E l Z j T B 2 e B q x c X L F + F f l K x h F w R X C 2 t x E 5 M Z 1 v 9 H f i 5 v 4 W R a J C P o 9 8 N q V c C y c 2 R S i P W a H n Y h B C G o e R m W l x 8 k c f S k 9 4 4 R L m Z v V 4 D U O 8 D E t z c N J 5 8 2 s h 6 8 r X 7 A 0 Z U b s s G q o a m p p C e P + D E 5 i S 8 t z 8 8 Z b y t x 4 H A k J e v 7 x 4 U 8 z d Y n 6 2 i p k 3 V l p H d 0 K E t r 4 o 9 r o w x W l n Z 8 I x M l 6 N G Q 4 M 7 2 a y e R V g q A X e + K n E C m 7 G l h A X 4 S a p v p y b x F w q h R H p y I i V C o S 6 J R q / X s T S G b w u J p c N W g S U A V o S D I + z D n 6 f J p A d H p 8 T P 2 0 9 z C V 0 V L Y c S a n P Y W u w u B w D D T o w l R J X I b o Y w q G l E N 5 5 2 I F D b a 3 o y H V j c S i o r D D C 3 9 y F s U c x j F 7 7 H O M 3 T m L s p z O 4 + c M l T N 0 5 h 9 m 7 5 1 i R V R P V x q a D E n d n 3 R j u K m 3 w e I y 5 T i l p L B 0 F t L X U m W / P w S W f h / Y M K Y I x F a l a k M C J B T l X i z R 6 t X E o m n M 0 e T i 2 1 C B a o h r Y A 0 5 O T I m W i m L v 8 F 4 1 T v Q 4 w F 7 + 8 u w C X u v u Q C E t p p F b y u 3 o s j L 3 C l j q N t E V 2 j 5 m j U j H t b C Y Q f / e T g S k g 2 m u k H t X D y g M i X Q W t 2 N h P E o u 4 1 / 6 i 4 G B r 8 Q P e 7 d T Z x r U g z O z U 3 i n S + f l 2 a B 7 w C w P f x V N d H p 8 E h / s W D / b 4 6 b I w E E h g x O n J h 7 h w / 4 B F X 2 r 1 P l f n V t A o 8 + N B + O d e F s s q t g L Q Y S u L u N K b 5 O Q k W S 3 d h R Q A y 3 H I 9 a 3 U r B j a A y V X t v 8 7 / / 9 / / 5 3 6 3 N d 4 E X L x 6 K 8 4 v x z X I b C H e R L / B I 6 + h z n o S B z 3 I Y D v g x L 1 y K A D T q L t W 6 e 4 T J E + y 2 g V Q 3 e S e N V 6 Z X V K L u Y g u e + v Y D d Q m p q t s c R k m V Z e 4 M B l Z i 5 S 0 i b n x V S O a J 7 Z o s L 7 o U c 3 E 3 1 C W Q 1 5 E Q o F 8 V U u n r u I m L h B R h y U 0 w x 9 R g Y Y h u 7 q k W O a o B H M G u g t 6 E B I Z d X t K 8 p W s O l O o u B h s a a A 6 q V E E t l s E f u O Y X P C X a 2 d B E o L + W / E e y U W 9 c J 4 R P 3 E 1 E M B I o + 9 u 2 l J X T 6 G 1 S K E N P j y m X 0 7 P Q M M m Y O L 7 V 2 4 P 6 c i X G 5 B v e 4 Z Q a Q F Q K W g x k j P l + g 4 s s r r 3 L U L V X R h N j W S R f a G z f Y y 0 o Z m X 7 E M R 2 S b O T h y L Z F / y g 0 w / u G 8 c f / 8 T + R F C e 8 F g J i U v z m k 1 / h 8 5 O n V v 0 p a t S 8 m E e 1 M L p Q X x O R V M z r u j g V h y G + U 0 6 0 0 i r k V G 6 5 a R f u u x F Z W X v z 6 g V N P p r Y n 7 z z G x x 5 8 Y h s c e H T f 3 w u r 5 O q j q 4 t / l 2 N L O D c e A 7 n 5 2 a V 2 e Y x T M e v G / u 7 F Q 6 L h W E I + c X k l Q 4 g m U i p L P y x s X H l N 1 G a n f v b f x l x d Z z f q / 0 F X R 4 x U 5 O 4 K d f 5 X D T T c H M r h k h g + c u a K z g 3 K h c o 6 H 1 / F G 0 W C X e j K b 0 D U x F e Q O 6 B v A I M G l m f t / q q W 0 M t r Z h o E z L J 4 R s G e y C + G M Y e G 5 V K D + 9 Z k 0 N X C 0 y O T D I T Q s y / E k g h f F 4 f d u 4 a V P 4 a o 4 v U k p X A 6 / n k + M b G R t W r e + W 4 U 5 + f V t k T t O E r 9 Z I E R 8 o Z J q 0 H D W 4 P + h q 9 + H J i D r t 3 B l V a F / 0 q w h D t l F 8 q o L u 7 t O f c L J i h 4 c v 7 0 d Q b U h b A z p 2 D y t n v 6 u p U P g p R r W 6 1 w K k J + 0 L N G J 0 N o d 0 b Q s a I 4 8 f o I u 5 F I y p P b i O a 6 o b 4 z k e 7 O s R 3 z O P + 3 b s q k M L O N J U t Y M X V h q G B d t U p V M K P C 4 v Y J f W p h V N T j / B K e x c + 4 z S b r j 4 V a G E C 7 N 1 4 G A / F V 2 f a 0 f K K B z P p G L 4 P z y A a a Y e R C 6 h c 1 N l Y 8 b q R R H 2 d Z i 3 U f a Y a Q x 7 r w i 8 a x e P z q K k R y / F l 1 T v V A n 0 f Z j A 8 G p v A v D Q w I y v l c I v E 8 y b t 2 T u k i F E L p p g v N E H n 5 + e V M 0 z T j 6 Y r E 1 2 Z L l U J m 5 B F B R 7 3 f n 8 n v h r V g Q q G 1 f U P 4 h g 3 5 3 H h w f a M s x C F e U 0 a Z q D T q e e 8 q Z O f f a E G S j m 0 s C B t t 1 H c n g v j i 0 e P s C g a v 9 X K v g h 6 8 x i P r + C E + E E f 9 Q 6 o 5 O C v H 0 3 i j x M P c X Z q R g 0 e O 3 F n K Y w z 4 r M e t q b s 0 L w b 2 L F D 3 3 + 5 V y F R C a Z o O 3 c N s / t E X x + u U Y N V A A M o X 8 9 M o T 2 3 C 9 / c 8 + N E u 4 4 E J 1 I m 0 n O 7 U F j Y g 4 9 7 + 5 X v P S G a a H q u D W Z k D 1 y Z I B j k a w 5 s T 2 d W C X U H J V J p l / T 0 m y / Q w t w S v v n H t 4 g X 4 v j 9 H 3 5 b N R u d q U N f f f m N I g k z q S c n p 7 B 7 9 x B a W p q V U D r B f Z m d 8 d L L L 4 p v V t s p 5 7 7 M z 6 O Q 8 b w k 0 / j 4 B D 7 6 6 L 2 q 2 m 1 M z L 4 d b a K V N 0 G u V D q H M 6 M Q B 1 v M J Z E 7 l 7 i O B S H X v S U T w 9 2 V S b x h S P + S u y 1 + 0 0 F d M J o 1 N k i k 6 e l p N A Q a V B L w i y + 9 Y J F O t L E I M 7 N D 2 K m Q g M y s z 4 g 5 9 s X U B H 4 7 s E M d P y V W c Z P P h f M P P e J b M L E V e G t P u q K 2 P j 0 7 g W G f z o v L y D k D y T 4 c 7 B F N 7 d H 1 Y / C B 2 p K Z K / U g n E m h x e N T Y 0 p 0 B 0 l k T p W 4 s D C D 3 / T p c m b E l I y n D F x 7 R M 1 X r D + 5 K o e t Y l D u 3 0 T Y E D K J 3 7 m 8 f R q p H H W b f E x o Z q R w M 8 K V E 8 F q 6 P C j Z 1 c 3 Z m d m s G / / X u X w U h N R e 9 g h U 2 q l b 7 7 6 F i f e f w f 7 9 u 1 V i o w h b 4 b B K z n b N C V H R 8 f Q 0 d m h n N x a S K X S c g 6 v y g p v F V + H J H p w 7 z 6 G d u + q O r D b 3 K B D 3 r w R D b 7 6 O h P 2 w s s I I 5 F p l O v J e e 4 W k J 4 B u n Z z A q K 1 0 2 Y g l k J + X s i 0 q 3 g S J 6 G o r T j p 0 C V t y k h o k v O 3 x G 8 Z e T i q Z l H z c 0 M w q D o i + m H n l + b w f u 9 O 3 J g U D S J 1 v D L m R V I 6 g I L 4 H 2 n x + 1 j r p F w z L I 4 + 5 8 P Z w k u T u O 2 2 i a 6 h R g w G G 8 W c y i A c a 8 J y P o E f I t M Y j 4 R V m p J f 2 r m e 6 C D N y 7 G l u B K 0 N m a b y z v l z m + 6 V V I r S c 7 q X n / k w a O w i T 7 R + i w n I 3 s E L Q 8 n W B f + 1 i v 7 M V j x u F C 3 h k q I h g p s Q k M x 2 9 o c 1 p 9 J m C t X v l e z T u d m F / H D 9 R / w 5 l t v q G k V d i 7 g 8 L 4 9 K q + L i E X i + P T T z 5 R / s P / g f k U s J 6 h 1 2 A s f O n g A D Y 3 r R w / t n p n j Y l e v X l P T N N r a W t e N / P E m j i 6 Y 2 N N V n 2 a h i X J y f A 4 9 r j 7 s F a 3 k H 8 / j o s u L N 3 a X m k o b g h y S v S N E 6 h P 6 l I 0 8 O A l l g x n 0 n O x Y D u Y 7 m g t u L E w v 4 K u H 3 + H Q s b d h N v Z i O u o W 4 c x h U k w l a q P M O l V t F P I d n Y m g 4 a 0 G J c T k z O i i z r w + 3 J s S 4 X V h d 1 d W j X F 9 1 N 0 P X x U t x X l W J F F f g 5 h l L t G a 1 r i U f U 6 S i f 3 o d N R Q 9 4 H E G J P r 3 J n d n g D X d q F u Q s 1 I Q 3 d L g 2 8 Y c i 9 z Y g q b A 9 Z 3 A a d 4 M 0 X p + y v X 1 D w j + j I n P z s l f t A u F b R 4 9 8 T b 6 G h t g 8 t j I L I U x b 0 H d 9 A Y b B F N l M D + f c P w N x R 9 J Q Y s b t + 8 o 7 Q T 5 y d t O B w u t Z 4 Q O / / u n b s 4 d v x o X W N T b L D L I x 6 8 s q s + Q v z t 0 T g a k z v w d q 8 Q w u / C k j j H r c E 6 m l 9 2 z Y 8 U Y A y t J Q 5 R i V A V I e f J 3 M z h F A L I p J M Y C M V E U D 1 w + e q b D E q t M N S R w 8 N 5 Q w n 4 g v T 8 f r O A W z N a y L l t O Q W 8 u Z s D x 0 A 8 k 1 Z D I X Z A w 5 6 o e n 5 2 R s 1 h 8 t H 8 c W A + 7 s I P E 2 4 E x Z U j M Q 9 0 Z 1 f P / b R i Y 4 T i H o 5 7 R f O n R G 7 l 9 y x t e T E / X G V x g b y Q y a i Q w E 0 T h O M l z S 1 6 j C I W i c l 5 c 4 p c B J 1 W B i + + / e a s I h 1 N l / / 8 0 1 / w r / / 2 h 5 J B Y U 4 R + e 7 c d 2 q q e T 2 z g 5 n 6 M j M z i 3 E h 8 M v i S / k D l Z N B a + H B v K k E a o N i r M D o U i K f F B 9 q A X l p r I 9 3 F u u y 3 n k y P x X g q T E N Z C O E 4 k T H X L i A 2 1 m P c t h p b X D k I O 3 w P + p B S 0 N e m Y H r 4 c P 9 2 v / 6 a m p S T S c n q c Z i c Y x F s n h n o H j f U m J W T o o J d 2 e 2 s i Z 7 2 r E u o X I T 0 i M 2 u 5 C b F M J 0 y Q E N I v x 5 6 V l E 1 R f E x K W D b b B z t + q f G 5 N 9 R E 8 X p C N h D p t C H Z 0 K p 6 p / / e U Z s e / 9 a p U b Z q 0 3 i 8 2 8 L E 7 0 3 / / + G T 7 + + E N F w s R y Q k w 3 K Z P c J R L q w K E D K m z M S X 4 b Q S q Z V t E + o n + g v v U X b D C n 8 c d J E 6 8 N 1 R f 6 / P K 2 m F s i g 4 f 7 R L v O p 7 F L T K I G M X O Y C n S g t c y O s y F 3 q b A o b V t j d k k 1 Q m V H 8 s g n C l j K m H J 8 A d d j v h K H / X H i 5 R 1 Z N P n y e q z H w p R 0 l F e X 5 v F J / 6 D 4 b C a O 9 G m L Z 2 H Z h U u j 2 x f 9 / D l Q u 2 u R R j e E Q K 5 G 4 c Q + e W + R G y b k C D z I I / O j 3 E A h k s H O x d G Z m I O y b a c L Z r + + u f l J + a 8 O C 5 E R o U N H D o g Z d g x 7 h n e j p a V F B S G Y r 9 b V 0 a F C s F O T 0 / j 6 q z P i V 5 1 U Y y 4 v v v w i x s X J X m 9 w 1 w k S 9 I u T p 5 X z r j T w J h C U T o V k u j F R X 2 9 6 Y l 9 G 9 d Y 3 p 9 x I p x r Q y w C C O N 4 + t w f X K 4 S 4 8 4 k 8 E m c S N c l U C 4 V U H t 6 D J m 4 H P P g + 8 u T I R N D n c Z K J y E p H + E 6 X X q c i l t Q i O L p o P v N k I q p H + U T I 0 t 8 X 4 O Y Y i h P y 9 U 7 G g + 4 9 G 7 g r 0 l a u Z m n A W / K x 0 9 p W A 8 z 7 Y 5 B g 1 6 6 d y q y z o 3 4 E p y t w M J a z V L u 7 u 7 B j c E C l N J 0 X 7 W Q P Y p J 8 3 g 1 O w X C L a c n r j I 2 M o U k 0 Y D 1 T N 8 r R 1 V R Q Z o / h E o 1 Z u 4 t S o J N N D d 8 k X A 5 J 7 0 1 y M Q 1 m b 6 t b r Y O Q + D Y B d 5 s b y c t J F J b l R s g 5 f Y f W N 0 m r a S i O U x k d L v i k i v G 0 C 5 l N m n f 1 g l d 5 V f x M Z 5 v E M x m V x N t u j R n e F p + I J q f K w J G y P e u o a P L l R u Q G 9 M q P N e 4 h Q 8 h t w T q 6 O l 6 l R n t F x Y e i 1 u A s 1 J e P v l h R w J n N z p N 4 K R k C + m E M m T N q R 2 w k 4 d Y J m p d c 1 + 6 V V 4 8 j 4 A 8 g I G b m Z h G W 9 v B 6 C p i O G B h o z U l n I K S t R S 5 p j 9 n 4 P X S G 9 q w S I S J C 9 U C I d a g l C 1 + T d E R T W R h N B r J + Q z n w c e n N d 7 T J u a u 0 Y z V C L V w T v 2 m 3 q S K U E T n P k 9 J Q x w c z 6 G g s F a / T M 5 P 4 o L s P t 6 Z N j C 2 Z K o r H + n Q 0 5 k u y F 5 5 V r C G U c n w 5 U F j h 3 l B u u W r s i v g O B 8 X + 3 y i 4 E i 3 N P g 5 q V s P 0 1 L R a A 6 J D z D r 6 S E 8 C z C 1 j x v q t m 3 f U V P J 6 C E l y M 7 D B c S x n G h U F 5 J T 4 S B Q S Z p W T V B 3 y 3 l 4 W z Z s K u 5 D K X U R / y 2 H R U K V j Z 8 m I t L V w 2 z O b g X v A o / o i n o / h 4 n E x j X Z 1 5 t R 1 R o R 8 u 7 t y y I 2 L n y t m u U t 8 X f 6 l R s U k z 7 j g F 4 J D r r s y b u C c F X R x m w U 5 j 7 6 5 z M S 2 x 2 0 2 A 2 q e T i E C z b p K M I 0 C P j 5 Q G g m 9 F w 2 j 3 d 2 K 7 0 Y 8 O N S b U 0 G I n d J J n L p d e V D 9 W Y P 5 3 z 4 R k 0 9 M j v w o v 4 m J N y g N X K G N O Z D H m 8 o w b 6 c I S D 1 w i b x l b 8 r p q y w T l 0 w k c P b s d x g e 3 q v S i D j w + i T A Q W X m w j U 2 B l U m h t f D q S K G G m S u B G p C a j V q R v p s 5 8 9 f l M r R z D M V w T g V g e Y c R + V 9 c o q 9 X X q E / 5 b 4 S h 7 5 4 F z L M C S E m Y v t k L Z c e 6 3 s 9 w k k 7 6 R w p W 8 J O 0 M h d U 7 i x 0 m O E e X B o R w K M + 8 F B 4 p T / a I d h V C 5 O S H S g w K W V 0 z 4 x E + Z F Z f y u 1 Q A j 4 T w P A c t C n s J O J a L g 7 a l N K 8 P J D U H e a t h o C U v 9 S t e 4 f T 0 J I 6 3 d 4 o W N 5 E Q e Z o M G 2 q Q d S J s I r e V g j x F M D w v y 8 0 R / 8 Z 9 S L 7 U W E q M P c l G / I N q c B / k 2 E c p E f O 5 n B q U 5 d L C 1 E 7 / 8 c c / r U 6 B f l J g y J 6 z f O / e v o v P T 5 5 G L B 5 X p O F Y G b P R b T D 4 M T U x h T / / 6 a + 4 c u k K U u k 0 3 v / g X b U Y z Z e n v 8 a d W 3 f U P g S 1 0 o C Q i u B 6 b W / v z e B B h a x 1 N d p f A f 4 3 A x j t a B T h 6 1 p d W 4 / y t r c 7 o Q Z c T e s 2 F T g k s U N r G o a 9 L y 7 7 8 a U 7 g I t + L 7 5 y + / G j V 0 9 N o F b y u e U l 7 z Y 4 L s T X 4 4 S T T M Q y 0 z s E 7 F h o 5 d h I S z s M t N Q R u X q K s e G B X f Y i / V u t t F w p N y n E 7 B d / Y S m K i c l J M f V m 1 E p D z K 1 7 8 Y X D a A o 1 w e P f f I B g U 5 B y x W I x N a 3 g y p W r i I T D 6 O r s x O 4 9 u 9 V a F c G G B i w t c T X c i 3 j 9 j V f V N B R D t J L H 6 0 Y q k c K K a F g G R 4 4 e f U k t 5 9 X a 2 l J R y 3 9 7 z 4 N X d 3 J w U j S a N G V B u P J q l Z D 7 8 p k V B N 9 p w N j K M t y i N Z t M 0 T K i V q Y i c U z m E 2 i A B 8 c b 2 u E K 6 g l x p 8 X M z B U M H N 2 R w f U J c f x z R f v a a e Y 9 a R z d k V 2 d U M m c v w + 6 + p U / O C 8 + Z 7 d s P 3 N f J y j / U u D K c 9 X B J w m 5 G i / I 7 G 6 a X N Q Q / O P C 8 / z 8 c 0 L f W L 3 M L 6 H X F d R T t T n V m X + c w F e p m D Q H e R z 9 K g Z U O D G t f L + 0 4 o 4 2 s x g R Z H Q v H q + c C Z 5 5 m M V 1 w 4 / j Q s B K y I 1 I W a w 8 P q Y H n V Y + i P a b q N S 2 4 h t t J 6 h 5 m g I F 7 G j N 4 2 8 T Y / h d / 6 D 1 i 5 i j I 2 5 V d i a 3 / l J Q V 0 2 q m S h 1 Q W 4 2 Z 2 N y a r E i E 6 W O / 3 5 m M h G q K P I f w / V 8 k U h 8 U X O l M 2 m l l a o V 0 z 6 G A Q o S k f U r 7 3 m Z S O q l 6 S U v k q k W s j s M 7 O l I Y E b 8 j H L k V 6 T z C V p f B G G x N B m G J z i F + 2 k h E 0 E / j / 4 a E c u X m v N d Y h I u p 9 d 2 P M 8 y 6 t J Q t L n t x t k U a O a I f G S z G e W 3 O M e Z n m Y w I 4 O g R q 0 F E o i d B Q n F 8 T D W j 9 u o M a r E O a p q K K q x h N y a m 5 N u d D c V x N z W Z l M h w x + k I 7 I C o d f H 3 Z h e D T c / n Z L Z 0 5 T H S w N Z J L J c 6 F k v b W B j c d m F k U U T c 7 + A k D l R V y 0 2 S i b b Z L J B c 4 m L c u R E P f E 3 h q t p 5 j 0 r I J H W I x N N P g Z Z U q k M 3 G 6 P M m W o 0 d l d s d / Q Z L N 2 3 i B I z m O D u V U y E b k x 0 U 4 W m X 4 S s h X J 9 P S C A 7 d c H J W r Q 1 0 o e 9 g A g z b 0 s 3 4 p 2 P a 7 Y f s R t k + h B I 3 v Q i K 9 j R P 1 t M / E B e + 5 7 V k H i c J O g r a L z 0 f N J N 8 z K e m A 9 D g U u U i z p t 6 o 2 k N r O S 9 l J i 9 K i 8 W F T F x J y U J X 0 3 b Y 4 I 8 f 8 3 F D p R Z d f e T G / q a 1 C 2 i y R r 8 U s 6 9 + Q q 0 r F J o s a h 2 I Z E p N 6 O M j L O l / 0 M z j d q 5 O l B I P n V E r h s n L N d q z B g o D 1 0 Z g H i L r S 3 K p y X R l 1 S L R q p E q z y z j M i Q s n 6 M g P h I f 6 s A V l M y d R c m r m Y n x l G F X u 9 Z C f c E g r k V K p 7 Z f G L E i f c + 4 H B B 1 R / m o U N Z z f Z R W k p f 2 k b Q A K A G T f 4 z u 0 c f g g i n U V G k h F A n 2 r P h T 1 a D 9 L N 2 U r C M 7 D 9 a v P N i i F l m S 3 e h T 8 X N y R f t Q o w u X E Q p 0 o a 1 B T + 0 m o u E 0 g m H R e D 1 y n g p Z U X d n T D x c c D p n p d d 6 2 t A n p m t 7 Q 1 7 N g P a 7 C 5 g V z T U y b y C y I g 2 S S 8 N V E N J 5 Q 9 b e z y b q I p T d g T h l x C l I t g B x G x e 8 9 P t 9 a w V K L s e Q s b 1 v L i 3 k M 5 h t I N / 5 t 4 6 v 8 r S D 2 p b P 3 u X 8 L X t F n 0 o h d I J W 4 t U H E e z v k U 4 m t 4 K Z 6 B 3 R O j 7 0 N h 9 U v 2 c v F + A + J g d W O D a R c u G b + + X j d U 9 v 2 / G 2 2 t p Z p z x J W 1 n m v r E 8 i n x w U I r P d n q 2 O 9 Z 1 C e X U w u V C Q e G h m U M T j z u 6 3 d Q 6 U G F m O 8 r l B E / F 8 z k 5 k 8 + K L 1 X I i C m Y E / / D L 8 c 8 v U K x U d i d D D U V 6 6 U W 1 p R 6 V d L C j P J d H X f j x Y F s S b s Q D E C Y T A V z Y D Z i 4 O p E M U p W i q e w 7 e S G 0 2 8 u Q V 5 c g J U J F E R Y C s G d w i N q W V 1 2 9 k H s a J 5 V 1 O w O a J K Q I P a r E i g 8 b j H m 3 R 5 t 4 q i o l g q L l p 1 a t j P q t Y Y v 4 r h z s J S R s X J t 9 q z C J g / r x L x E f q d v V S 0 A w 0 z r E t B 1 k r Y q J 9 N S 3 F W D T E 8 n d G d L / 5 C d j A X D i 3 z j E C C v H W 2 U E 1 3 P F / q z + H A f Z x Q 8 u 1 j V U L z X l G d + W S P 0 V U A B 0 W M u 9 I F M 5 V i z N z I N b Y q Q Q O x x e D q e t / z c B d F O e S O r I o C m u V a j / R J A j c w 2 Y e S T c 7 D K N b A 9 D n V l z I 3 + 5 j y 6 5 V W Q W 6 J M X 8 e u 8 Y Q L Z x 9 u J C W r 9 P x P C 5 R s S V v w n Q P b b + / J q j l Q D a 6 c 6 n r H l t 0 q W f b E M I N U e l Y D N d W z N h V e E Y o j 6 / b k O L s X t X 2 c N a C A K G q I u q a g 5 I V Q b p / 6 T E I Z L m q q U m L Q 1 2 T G e T l o E v E Y h s 8 5 e f C X S K h i p 1 O 5 w y g f 2 O U 8 o e F k V q U V S f O o i Y e c w 7 T x p a + e D k K 9 N 5 w G U z I p K S Q K Z z d P L B p o j i T R v J S B 2 y / 3 f 1 F k T d j j G f S o i Z T f t z X h z a H S b I p P f 3 q 2 p n W o u + R R Q Q F V N x X G 5 s x Z 2 v 7 2 o z r o K 9 l j S t l c V p s v c r e 5 r 7 i R a p 9 K Y V + C Z E K F h 2 e J 2 y Q 2 t B 6 r 8 n g Y v P j l k U k F K K S N q p G p E t S 8 K W v X L 2 5 7 V R b B 4 1 x H b r t w s C e L Q 7 0 6 N M 6 q c u y J y E 1 m 0 X Z v G e b p K H b P x j F w y I P Q 2 w 1 w t 3 o Q f C 8 I I 2 j A d 8 A P / / E A j i X j 4 l O r w 1 b x L A 0 N E I Y K 4 6 5 2 a n o A l h n T 1 E 5 5 a i A h F n t Y v k g o C g Y F R K 3 z I G a e Y Z S q n n J i 8 K u c R R E r J 9 q M Q k b k T f k s h M 1 J A a g I K y n D Z x l s K 9 0 J s b 4 b r 1 y H m c O M + E o 6 k f b Z A C c I M q O c C b C / O Z R W 2 q n 9 / j I y E 6 K J + t w I v B J A 6 H c h B I 4 W J 1 K m 7 6 f g 8 k q 7 e I p t 4 z v o Q + q 6 n g J j g 7 m P z x I M 1 Q N I m S k A H J A 0 u Y E C z j e R c h F 5 M A j D l 5 1 / x 5 c K B Q u Z + J l E 4 U G 2 7 0 R o 8 m g z 0 C V m 4 C r Y P q L M t G l Y W d B s Q e T L J q A C y a 8 t 0 p 8 d u n y 6 z f h u v 1 h c l p n m L L W T x 6 O z w J 3 V q A V X w I W e P t 3 L P y u I i k l 6 k Q u s S B 0 z M 9 L x X k s o E n n 6 q / t 8 / l c 1 u c p F w H + E t q D 1 R T D U X t n y e V q h b h t 9 I v W g N N E k h s m b L + a e y r y T 7 6 K J 7 J e T A J Q P 4 Z d D 4 I s S Q 8 1 m g 8 T h c 5 z o Q 7 n y F o n k O B L S L Q Q k g X k O N T 2 C 7 3 I a v j M c z 5 d K T x I t l k 2 p T E B d 4 j J S r b e 6 6 X b D L h 8 z Q d h 2 1 O J 8 2 Z E 8 u z 4 k E 8 e j 2 D L y t W o 4 e D p y W 4 5 x t F k Q O H X r 2 f E d E h k D r + e X s T y T g 6 f b A / + x 0 i n 9 5 c i M Z 2 C 2 W J 0 s g y 8 O U G s l w j l c H n N j J m a o Z Z a f J W h C i Q A s r y x r A e a 0 A y U C a 0 F t E 4 k u W h q J 2 o f b i r Z J P B 5 X 7 y Q k o Y j l a C + l D p 3 t J 5 + V F p T r Z 7 J M 2 9 E L r n A 6 u V f I Z p h u X k X M n 7 Q c z D L p c j l k T 6 H s n j w R s N w c u F Z P k X C L p j Z 1 i J y a i Z 0 A p 3 G o j k j V U R 9 j j f O u a d 1 M P i X H F N t x R J z 3 Z w G s 1 7 t 7 M 3 g t G l G B h W D P x o Q / O 1 k M P H A 1 J 5 V B 7 0 C g 3 V Q m L 5 N / u X D N s w T X n / / 8 n w U K 8 t z 8 H G K x q F o 4 n g + C 3 r 9 / P / 7 4 P / 4 D L x x 5 A c l U U q 2 y e v K z z 9 W K R F y w n 0 L U 1 t Y h P X M a v / / 9 7 9 T 6 d v / f / / v v O H z 4 s H q 0 D B d b G R r a B S M v / l a V o R P 2 y n w A c E Z U D A W U c 4 8 o k C 4 5 g N + Z n 6 5 3 F O 0 k H 1 d T l G x u W X I n 8 l t 1 e s T j g m 3 e O Z 9 v x O + q k x H C c y j O F g V u 5 4 s C y N 8 J f i b Z 1 k z f k N / v T J o Y i W y 2 Q k 9 G A N 3 S w X 1 4 I C M + T x L + F 8 R M q + O y K 1 8 v o + F E c U J X 4 r s V B F 4 r X c H n W Y v u 2 T C G h 4 f 1 Y p I i n Y 2 N I S W w 6 W Q W F 8 5 f U M T 5 y 1 / / q o T 8 3 L l z + P V v P s a t W 7 f V 9 k s X L 2 N i Y k K t k x c O h 9 X J S D K u x v o / / + N P 6 O 0 r f a Y q 4 T R r C B X A E M l y e 0 1 l + v H a P A e 3 0 Z x k t r Z L P b j a U G R S 5 q I 6 U F 7 k l c U 3 k s k W 1 M c N a l O l R Z l e V C Z E / K 6 i p V J A 5 0 / c z n 7 A / t 3 m I I m 3 B l I n P p D h a Q V L t q c z h 4 + E T C 5 p c 0 + / C H 6 d x T V a S z s L d 1 / R 1 0 p k 9 O I t z y p c o i E K F A 7 9 f F o a e 7 z L 9 J c o p F q Y u b 0 I B h / c V m 9 M M 6 X 4 m y G a h S S 7 e u 0 q P v n k N 9 Y 2 8 Z s 4 q 9 B q I 5 q L d v C C 5 6 C J S d I Q 9 n Y + f F y s P R E 4 m p 9 0 9 j k l J K + I X D I w y s P k v C z B k x B B R S Z x h P h E P j 7 r i J H O V Z J b o D + n L N t 1 C s Q y k 1 A L 4 a W S 5 8 D m b h V w q s B x P W t D 3 X h 8 L d H k 5 9 y l j B p f I h J f i 2 Y 5 U X l t u M / F B / z 4 w N q s B w 7 m F x I F G C F L I A Q c y O a 9 d H k 4 3 u Z S S 4 w 9 q 1 A D u 2 r C H + + D v G z / x 3 C x U j q J t R K o E b g C q O m y 1 I Q D d l S P 5 y J J O O a k T i f Q / p c m D x + W 5 X J J T 2 c J g T 0 o T O f d 7 s W 5 P w m V S e f U w 9 d K C E V I O f h c o C c R X q V m Y i C C v h M b y 1 k W k o M l c F i A F W E H J p T l K g d c u R f F A W v 8 h u C c p 9 v L J s Y W q t j J 6 6 L y / d o O k C B 2 / R I X E w h Y k b p 6 k L w m J u J L p a n z f G K + C l S Z L n x 2 0 7 u F z u T n h 0 E h 4 Z R 0 j W J N S I Z K Z K L W I F S l q X n W g I 4 4 l y X W v 3 H / c h + K h + q e n M b R 2 n M Y F M 6 i j D n K U a G l Z R N X 9 X k y 0 I E I B k 3 S 6 Z S Y w j p U T t g m H f 2 5 W q W x T T 7 W i H w s e Y q h 3 I a 8 b B z f N J k e H / i Q c p t M h W Q B n p 2 b 0 y L 5 Z a t H c S C f k g 5 d R Z f l 3 E / q V j 4 m G B Q K Z k N T M 5 S E b j n w J K C Z Y 0 O N L d E E k / 2 4 m Y u O a N E o g s J v n 4 d k 0 S a k w N F Q P M I F P j O I w q R / 4 L 6 q D L K 7 U n B C k p w 1 b E 4 N t k Y z W e D R l k y X g q f m q 9 J v m 4 S K 2 g l z a H o y g M K r k 1 x 2 g I J F p D / H k q 4 X y m e 5 O a j O 1 V V t 5 E Y L + G 5 a r x T 7 t G E h r h 9 0 l r o p 9 Y 2 L y d t V P + m X T 8 b V g 9 n K Y Y Z M p O + m c f s Z f Y S N E 5 a Y a p 9 J f R K h p s l G Y V b m l q g K v v N F H 0 m J i 0 i P f d P p T 9 F U 0 2 L E n 2 g + 6 q 5 M z d K l X 8 S d r f M T / E r d 5 M S q E I m Q c T q H 0 z 9 j N g Y F W I / z r O 6 p I T e Z M q l 2 p x D b 7 4 q U 8 r J 6 1 e 0 E f S c S i 5 2 H I b 6 U J l W u p G x c 1 a g i 0 S 3 w N 3 v B S i J 3 p 4 B H r e 6 n N i A x y D X V E 9 L 5 7 n D D 7 K h f 8 H N L O Q R / 1 W h 9 W 4 v s X E Y l y z 7 r c P S P F F y P I o f W M M V f l P a w J J O m H L U O H W 8 b m k B l g u 5 E h Z 9 d S t q L Y F O y l 7 c 1 G s m r i c p t z G I X j c i U p 1 X z T 0 P 5 Z n J + x X X u b r 8 7 4 D Q f t x M k F Y M 5 X t F Y B I c A b G 1 F 0 A w k t L + p 6 2 e / K 7 P P S S g h 0 u 0 Z U / 3 + N I J P F 0 l c X o H R a F W q T p h l k b 1 y J J J 8 S u H m z v 0 0 o a Q G 9 v 2 l 1 r E J R F A f a V O P y 0 B p a a G Q 2 A 4 2 Y U f o y r G a N W G 9 c T 9 m S N j j R i Q j i a P W v J P v e Z q M + o f V a 9 l p P C R T G Z 8 U K m 1 7 U l B a S j Q W 6 8 H U L D X h k n X W R V d g 8 a i N 7 P X y K t Z B z 6 J 5 a s H 0 I v o 5 j w P p + 2 k 0 v + t Y a P A Z h i s a j R T m 5 u a U Q D i h T T c m y N J + Y k O W 3 n C n m W f D z p r g b 7 k 8 w + u O b X l R H e I X 8 X w F F c x g h I + G n x Z G + 1 w q 5 m F k 9 T a 5 p C K y s J f h a p X K U 0 E a S W z b Y a 4 K C u x j E o g i p A s Q 9 c M p 8 J z 7 x L J y Q X 5 W j V d m 0 f l g g v a O D v W M J k Y m 7 Y H d / F I B 5 + a 9 W M 5 s t Y x b P b 4 y 6 B u 8 z R D / m 9 s s + H J b E t c T O O P l a k j W t m c Y r n Q q V e C D n m m + V A J 9 K Q o 9 / 9 n + E b V X T g S F j W w 5 Y Q r 0 s / h 7 o U D f q b i N B x c J R Z 9 M 7 H C D z O H 6 E j p U b o O + R d F U E r 9 E r s m 1 B 0 g 0 P h 2 j 0 p o T v B E V N m u Q l H J O x c P 1 S L c d k O u x z A z 2 U L P y y Y t c o E Z r V 3 Z Q e j d 2 O E 5 C E b m Z A r 5 Y q P F Q r g 2 h W k N s D T z r + y 0 r 8 P b R p h b z L P E I L f 5 + V a e t w A 6 j f 3 H L + 9 S a u / X A y O Y y V h C A A l 4 J 2 t y z B V + / 6 5 7 X K c R 2 5 0 K y O X s a F c i Q 7 3 x T J q M c 5 z Y Z g i W p d H R x F d y v 7 P 7 o r 5 x s J 8 R S n y u g 6 g / y k 1 R L K d M n Q S Z C C q w z P v j E R f q k X L Q m B + m 4 d I e k 2 p J L M R d U 1 G w V U g c + 3 L u 1 4 e m U K j b x y A P 9 O Z m J K 5 n J F r Y 2 X Z 0 h d K P N V J k R v w Q y E a 5 o f K n A P D 3 T j u B J 0 z n J R Y K Q U I R t 5 p V r B B K F W o z U 4 z 7 0 F a i h u A 9 / M / J y n D K 3 K E Q k l D 5 u D c R c U k a g 7 E r h 0 + a h 9 N x C J q 9 l Q u k y b h Q U g 3 r 2 f z z Q Q w 8 0 B 6 E G p 3 t 6 u q V t p I G k a B d u R 1 S 6 z f E u M Y 1 l 0 / k J j / q + e Q F 7 f P V t C u R x v C G B X H t S S B V G a 6 C 4 5 F m 9 y G c K G D 2 b w Z 3 O 6 p G / Z x G u T D Z V s N U 2 y a D H f i g A 8 q O l k b T Z R n K I U M t 7 O S F U S o 7 l K 9 n B C d u v 4 W b F V b W N 4 X c P m O X k v O 3 M p O A G 8 p W C x P N z X 5 1 y Z E + P 1 y Z T O T j e U 2 v h f e f 1 f 2 4 w A k j / i s E L m o K s D k 0 + P k b 0 7 q y J B q n 8 s Q M 5 9 T T 0 K 2 O b G z g t b d n t R W 9 z D n t H Y / D t 8 2 0 q d E 4 w z S h x d g V 3 P A H M N J V m T P w S Q J F X p N H a h y T Q 0 m e T y Q m G y p 1 k y u b T 6 m V r N G e k T 7 l I 8 r K F 2 R 4 g V n l u 6 p M G B Z 6 z d 5 V J y D / Z L y s m k u r T 5 b O 9 1 k Q l M p F 8 6 z 3 F o l 4 y q c 5 B i K z G l H S R t x W c H 0 W f V V W H l 0 g U 0 B 3 I 4 Z 2 B N F 7 K i a a X N u N z a Z l F 8 r S h J V B Q A 7 N m q 4 H l z + P W 1 g 1 C q s O B 3 c R i A Q / 2 N P 8 i y U S 4 Y v F I Y W 5 2 n h / 1 F q m 5 T R D b j N M g 6 Y p C T T P Q z v s j L 0 v I x 8 0 l g q 7 P y X 2 U B l L 2 o p x X z L + 8 i y q E 2 p E J t / S T e F 5 q I y 3 U X J S p m G l e v P 6 G I n t 1 g s G P D J 8 Q I a R i 3 f l o U L 3 i b W X t W C 9 4 / o a G B n R 1 d s k X O a e Q v X z 6 R n 5 S O r g u u Z b 8 9 t m m p j B s v Z z r g Q / e O 9 K b Q / x S H I 2 v r m + y J a 4 k 4 P K Z S O / x 4 Y c J t 3 r Y H J + 4 + E u E K 5 1 J K J P P q V 1 s E 8 8 J m m o 6 1 U i D B L H 9 K 7 7 z H E o J i a A 7 u V U 0 B 9 m A 3 E E c d X m j f H K R F k U 0 B i e 4 s 0 C b h Y w S a v / J P j c 1 p i 3 T 5 T 7 c d o A z b J O p N L j Y f 7 G s o g W z U k 9 e j 1 q S f i A 3 y x v L Q 1 J X 9 Q c r g C Y f s y q 4 X h / J y v q s m Q 8 l Y M a 5 e c C F a E J 8 q o f 1 k m q b G 6 Y G W n 1 5 t E 8 k 0 O v J I P B a Q L e N 9 V K d k r w n v k / i T H O L 1 Z q / f F Q k F B t D v f P P 0 k I F 8 Z + c w m O H 0 J 1 w Z p X b K C e n O o / c 8 5 x a z b E I n k t p K E s 7 E f z f l a e N K L S y f K h a k w l Z b l 1 2 v b + N 9 f w o R f o s l w f W / g 0 j d L y W + k 2 I p s 4 r f 2 k + a F j K x k t 4 P Z x k K f v U I 7 9 C Q I b U + X x e / W B u F 1 Z W l v R v Z c j e E 7 N v t w u T U Q M 3 J u u x W + s p 0 P a g 0 Z d C t / S S s a y U U y 6 / o y 2 P t k Y 9 j v n 9 l A d z 1 g p I / w x w R W J L Y v L N K Z O r E q i B a J 6 w p S w Z W 4 W t n d R n E T I X / 3 M K s j p W C 6 M N F 8 e j D G 3 a V U K + Q P N R / y Z X V N e m E K p k X S l A W R G K k O s o / 0 u Z b E x T o p l o 3 U h L p Z W b i S y V K A 3 x W / L I C u v 0 n D B N 3 D X g + V k T s l P K S H P U z Y y S a o P F H E j m t d T P r I d 8 l / M 2 B o N o a 2 9 b n Q b y a P w h d 0 B b a 6 v e 3 4 H 8 t P w n g u r q c K k F H / l I m P V R t Y W e G O g n M y L Y E 0 p L h + B D e O X n L 9 O T g i u d T h f Y I 9 c C Z Y G h 8 F p z j p T m s A T I j h Q y y T a b 4 0 a O O 3 G Q l m l H F H z + r k E C M X P C 4 O / K 1 N O / 2 R q T 6 6 R z m r n O I V Q y W Q J 7 + g T B f Z k 5 z 2 u n u b 5 6 2 U q t J B T P w f q Q B x x A 5 j J m S d E Y f t E Y J j e s c + + p R V m / T K Y A H 3 M L R Y O q v o j F k G O V N i z T 0 m o b m 9 g 6 N 6 / P 8 z D Z 9 x 9 / / T P a h W A H D u 1 H Q 7 D y Z D 3 6 p L m 7 B S z 2 G v h + o u z k a 7 B O B Z 7 j s U J c A 3 0 D t O + y 1 n f i z c + r u D Z F s R Q 6 I 1 0 T Q J 1 F / r P P w Q m K 2 Z y p / C 7 O V 8 o X 3 H C L 0 D n J R O Q L J q m n P h v W Z E V b W 2 o T T h O G V y e Z q G x s U E v Q 7 6 F g J p N p p W G 0 a W j A I 5 0 E 8 + p 0 s q q c R y 5 L E p k k v p y D V m U + Q 7 P E J p f 8 J / / W A 8 / t N r 2 K r M y E o A Z R V W K / Q V Q 4 h 6 q O Y z u v y f P Q 7 D v + 6 j H c v H U H 0 W i s Z K G W E g g Z 6 V O 1 P c r j 5 Q G m Z V n b n + O p g y u Z T B S W l 5 d F U L U w 0 6 i y 5 0 I R O U q L C F + O h B A t 4 o z m 8 R g K q 9 o m G q x g U n i Z C a C 1 j r y V y J d e y 1 x f h + A + J J T B 3 D 2 L s D S 3 e D 5 F A i G M m m 5 u j d k Q 3 I s f N d l I K p q D W p p L / C b 5 j f t k u e i L f J e r y P 8 8 t 5 i Q S k t y j E s v k 6 b G h e o M G f L c L J t q L / l z N E t N c B o K I 3 0 2 o p F 5 h M M R n P 7 i K 3 z 4 8 f t o b W t R 2 y v 6 i u y Q o l K x Z e D z S L U U J W e L P 8 e T h s H 1 J E Q 0 r a 8 U 2 O J n w i a Q 6 d L h Z L 5 s 8 L P y N + j n q K g c y U S N I 5 D N 6 9 1 a k k m 9 0 6 + y Y F + P l 1 l d u 8 F x I m Z a 8 B l T f J Y t N R D J R F I 4 y U T w G G 6 j p i J h h L u q b i Q S N R p 3 Z 2 q Q W g K s 7 N i N Q B P f U G Z m e Z v V A 4 5 J M X v i + K t H l f + 3 E H P h x 0 l d 5 z V z o 6 Q O R o t c t 9 + F Q x 1 V t N l z / K x Q y b F M O G U I 2 3 n 7 a H b Z z j n N O E b f S A D 6 O M V s C L 3 g C q 2 + g i G f x c x j j p f + r T T M T u j p 8 9 r p 5 0 v 4 g k y e g p k V 7 a d N N Y J E T a V T c r x X C Z w N m 9 C p F J 8 / p c u n X 9 Y O N c D w d 0 4 0 X k H K o O d V F c P w m w V J T x K o k L q 0 j + F 4 / u 1 G w b A 5 Q + n X r 9 9 Q y 6 6 1 t r R Y y / k C K 9 Y c q R Z x 8 I c 6 t O l L c A r 6 5 w + r L e S y x U o 9 x 5 b g S i W T h a X w k u r F l W N h g Q K n 8 s 0 E 9 J O U a b b q 4 9 B U 0 z d Y r Y A k h K K f Y P t T R A E e I R g 1 m L X B A o W A V + F 2 l f M n 7 6 t R P W t n l a J j L W N s a w 8 S i V M 4 + A h R a i 2 V x V 2 H Z r H J K F c R t 0 e O K z e n N g n 6 c W o t Q S G V S T O 3 r B M p R 7 n J Z 4 9 D L S 4 s 4 R 9 / + w y f / P 4 3 q 2 a f D S 6 8 z w T S I / 1 C X i l 6 5 l o B p z 3 P T b 6 n E a 5 0 O l W g Q 0 w B N q W H t Y V a 9 e D y b h O H P h S / U 5 v Q L F s V f s o o B 3 l F o O w F X G z Y a U w 2 q J H o 7 u i 5 U k X y 8 h o 0 F 3 l G e 8 W k T I Y D o J p Q J I K 9 I I r y p 7 h f H W R a A x Z z m w h F k F S 6 A / D A k L q p W c N V U I 1 Q 7 C z m 5 u Y x 8 W g C h w 4 f h D + w N j W H 2 Q V j i 0 L c V A F 3 Y 9 U u s o V 2 e Y 4 t w / H A N Y Z x U + p J h H b P T 3 P O j t p x D h M 1 l A 5 O a F O P Y W g q r Y K p 1 5 s o j + A V u K 9 j n I Z p R 4 y y O c P K J K H o H v n E / e i N F M R V 8 K i y 6 M F P n o c v 2 W 7 5 S 1 t F p Q H o r U K 3 n x 6 w d Y n m 5 R p z G 4 E z U y I S j u L k Z 1 / g z b d e V y v x t r W 3 W r + s R e a y a K l A J S 2 1 9 f Z 5 j s 1 j 1 U G h s H I 1 H 2 U a y X f b n 7 G h I n F i w j E 4 k R X / i P s o 2 b b M N Z J J j C n 1 m S D B n L l / B L m l B N l S T j Q R N Z k I v Z H X L Y D j S X r x E 5 p T 9 F O 4 r o S d Q b F R O E 3 Q E j w G m a P G d g u J 0 u k s M l J W h u T r R V M o h I 8 + / k D d i 0 s X r 2 B p U a / I W w m e F 1 z w K h P 2 O Z 4 m u F Z W l g v T 0 z P q C 8 0 u m i 7 M N d O a g O Z W a V a D r a n o R 6 l Z u 1 x m y B J Q H e H j q J L e o N O I 1 E e F 1 a k W l A O L H N q k L J 5 f k 5 L H 2 a l I O p L I M t g R w N U L b g j q Y v q j D d q p 2 6 D p n L C 1 s y q v 2 J N Z m o B W 8 M M J T o H n u u 8 2 K u X y Z Y S U 0 W g U N 6 7 / i J e O v o i W 1 m b r l 1 K s 3 A X O Z M p z / b a 3 X s 9 R H 9 Y 8 B b 4 Y E K A W K v W J C O 7 M C J 5 P T P i M y J A e t N X C R O E p C r 0 G z U I 7 U G c T i v 4 C e W M H P U g c / q m T y 3 9 2 F F H B w Q e O i W l f q z T 3 s B b s S K Q T H H I r K + a 2 g G Q i W E 6 j Q F L l 4 J G G s v 3 N S q h E K I K p S Q v z C 2 B n t 2 / f X o S a Q t Y v R e T n C p i O G b i R d N b v O a F + T p R 2 n w K a G 9 R Q n B r P M H g 5 e L u o L 2 x r g 8 J C g W U w o Z x M V S H H F s l E D S S f L T K V 9 + h O + S C R + F c P a H r y G i n H d A F 1 C a v 8 2 w m 2 h T L 9 S G B 5 Z y d R / q i W j Y J 5 f q 0 t r W h q a s L o 6 D h i 0 b i Y k + L 8 O U 5 n d L r Q L R 3 g r r a 1 H d 9 z / D w o M f l s U A v o 8 D S X x m K w w X n D m B n B C J P Q i t Z e j Y g W 4 d R Q q 5 / l d O r p 7 y r A w e s x M F G U F H 3 + c t i a U B N D k 3 c j 5 O J x 1 o A z t Z v S F v K i Y n Y E T J w o 2 U / g r M P G w U T d n M r A 4 B i V F E B t 3 Y j J 5 0 Q 8 t o y J R 5 N y L r 2 M W k 9 v T 0 m w g h k V 8 Z + A W L + J m 9 M b b Z P n e F x Q J l 9 R 2 + h 3 Q p t + O g O b 2 4 u k o k b S A l / T d L I s O J 7 b z m R i l I + X U H I s L 6 Y F 6 T Q n + k o M O u g d b e 3 l B A v J Q W N b Q 2 3 U 5 C N s s 4 9 P r G e a k L o m C y f l q R Q + V z 9 Z A Q 2 S m w 8 j 8 D A T R A 4 g M T X Z a o P 1 J g k 4 v k e t X 6 3 z W Y 9 Q x D J J N T G J k Z E x 9 P b 1 Y H h 4 N / y B 0 o X 6 F 6 9 L W f e 4 8 N 3 o Z i Y l P s d 2 Q U u u y E e 5 j F A I S C Y + E d 4 m n A Z 1 S c m G E l B w 8 t J t q s w L n p 0 a S M u m 0 k b s 7 R U n 5 B R 8 j I 3 q u O U C F F z t g + k i 6 e y M 4 n U o x P W a e z Z s j c f j S Q r r C 0 Q R V Q S v w k 6 D 5 W F i s M 8 t 2 k Z l w u u h g f L x t s q Q K 6 l B u q 0 j G A p i Y K A f x 4 6 / j N n p W a y s J K 1 f i p j v N t G c y u O D j t K H P v + S s c 4 k i Z 8 F F U 0 + G x R o 5 s s x V W d V E B V c q q d W p h C j d e o n E U M O 1 o r g 6 x C 6 / M k + l C k K q A r q y Y s 5 d Y q 8 l E k V 0 L D z / 4 r R Q S W M o r E q m 3 6 b A X 0 + R i v 1 5 9 X z k r D r a B v b z G T 0 k a S 2 A z D r l Y 3 X s 6 e T K I 1 m R R b r N f m c 4 D D C 4 u I S 5 u f m M L R 7 S A 0 Q r x n g j k p p m 1 x q q v l k R H d O z / H k 4 M q l x Z m Q e 6 L M / L L 2 V 9 M j k k n 4 O T 4 l D D D N 4 k C v C S E Z S S F y V S 6 T 9 m A t z S x b Z p l m x P X o O G x F U g m X 5 F 1 P g e d + j P w x b 8 8 2 z z i G V G 5 e 2 R q L 5 F N h e 8 s s K 8 / I c I K C b V 9 D H 2 8 F P h S h 1 S 5 V w X p o L a U 1 k i q L q o / e x u t q f 2 u t 4 L I + v B 6 n u h P k Y S U O 1 k M o g i l K f / 7 T 3 / C H f / 1 E R W M 7 O z t W r 0 G Q + r k H e Y y G P L g 7 9 x R 2 4 b 9 w r I b N K 0 0 X o F C o 6 d p u n 0 7 8 p D y x p 5 V / X F y F a 0 G o Y a g K g k J h L x d 0 p d H 4 L i + + U 0 6 Z p U 7 K 0 E R U r C b p c n K c W 2 s u J 2 w y E 5 p 0 + r s m H g e E i 1 r O / q z M M 9 m k N W q x T L W y J V Q 5 y z i i T F B 5 z + e 9 8 J i a p B q q + d T 1 n e W l D 8 o X U 6 W q k Y m o l 1 B c h m s p H M a F 8 5 f A 9 S / e e u c N l a 1 u w 6 4 / F 5 G 8 t u j F b G w t 2 Z / j 8 U G Z f J N T M z C U b U b J s 3 6 h n I h w 6 x m z d j q S v l k a a g f 1 i T L r m E J V G z a b F L R p V w k u 8 V m U m c h L W N E 4 2 9 w i K D g k T T m 0 K V Y 0 G R k I 4 W 7 c 0 y 0 a c V W b V D H 3 u B / n D a 7 p X K x r M 5 2 K Z K M G p n a q B D 0 4 z f N Q q 4 s v x p N u M s p X C f l M D n f u 3 U O o M Y S e v h 4 V S b R h E y o 3 K R Z C n 4 G T N 7 1 S d r X p O Z 4 A X M l 0 v u C c 2 q 7 k h r J m 9 d 4 q 8 Z N + F H P U K g g g o Q Q 7 y 0 e o Q S 1 i W Q t 8 f i 6 f s M G l i J 1 w a h 9 C j 2 v Z w q 9 f y p S U I v C Z v Q V m a z B 6 x j + a X Z a P Y x O m q L 3 o / 2 m T 0 y v X Z B V q a Q y C 2 p p Z I A T L S S 7 Q f L N J Z Z u P R Y L r f X l 9 W 0 s p k 0 / e l b C T d 0 W Z L 8 F m C E X Q 9 H t w / y F e f O m I u j d E I S X / Z Q r I 3 p K y c G 2 / v c x + f + 5 P P U k Y 5 e t E U N C c p h C F h D a 6 H b F S J h / f R Y g p t M o U o p 9 i Z O B Z 7 5 7 x U N n H m W l e G R R Q x z 7 8 K s f R 5 6 I T V u C 6 E + z 2 O V i r F J w O h d t k 0 t q J h J S K y H 7 K d b K 2 b w T c n Z e 0 y U Q 4 y U o U v 1 s 7 y F F s B 0 0 0 l p M d g J y J / 8 o V G S 9 g l W k r S C Q S + l o W c m N i J j c a 8 L 5 i w H N A T N x x u Y j 8 / E J / F q / u t M n / H I 8 T r o X F x c L t W 9 K l 1 Y A S E v E H q B G 0 G c N e u H g j q U 1 o A l F L U H i p B T a D 4 s K Z R K k A E 8 X f 9 Q U o 1 P Z n V R z r q 9 p P j r X N H 0 L 7 R Z R i 2 c Z 9 S 0 9 d A u 7 L U 6 8 G 0 O z 9 1 x y n S a R A g q n 6 8 9 o s h H 7 A g Z u 2 M M 9 j X b q 9 o x 3 D w 3 v 1 d 0 F s f h G F m G h O c Y M Y n a u E / L z 8 3 i D n G y v A 7 J X 9 m l 1 K Q 5 0 / e w F v v v 0 G W p q a k Z + U H e V w 9 4 7 S i u X m 5 L 6 1 S t l E U 1 H z n r r z b D 8 U + m m H C k p U C k g 4 Q T J l s 1 k l I J y e k M 5 w Q Z T i A f R V t H C L n N R w 9 m 2 h q g Z q k F U B F d C 0 s l F q Y m k 4 f 1 + F H K 5 4 J 3 J l K x D W j 5 r N b Y c x b Y G q U Z Z V 8 F h n 2 8 i x i j O i y Z 1 m q m o D + V P m p F x G t Z m Y q B 5 r Z n E 1 E i / H 9 b p 8 r H b u g R B m p 3 x e k Q 0 Z o a e 4 W m o d j m n Z P l A 8 O L 9 Q w N J k B N d n r m N x a h H v n X g X n m a m i + k w f V N Z 3 l 9 u S j o 7 v 5 x P i E W c f e B B L L m R y j 9 H v V B 3 q R a Z C A q E T S Y N 5 b l Y n / m t S A K S i U J V 0 R G u t M 0 B Z 5 S s H O V k 4 s l y j n X V V y E 1 U p a e f S o p G g O U n E 2 r d p W X e m e R 1 y k P O 4 c 1 o X U 5 l / K / 5 H g + 8 8 p g k A I e R S b 1 j x z n M f J i J g g 7 A g W 2 d I 3 r k Y T u v X I W j w i + a C C S i U R i A q y T T I T R 7 k L 7 C y 1 4 5 f W j 6 B n q F n / J h U g k g n / 8 / a Q K p Z f D 7 B W T W L R f 5 k d 9 n 9 7 a n c H h 3 l + 2 C e j o 7 5 8 o 1 m S b V w N 7 X E q M y i l T v g V 7 O L 7 4 v 5 X O 4 w C H i N Y M D 1 G Q N 1 j R 8 r B 7 a d D C U W S R R P 0 o n u q w f S o b i i g C + z C l c f i z d V q l J O W z + l 1 X s W 6 Q S E w w 5 v p 9 f h + n w w i h q b 3 K i m p r q M 2 A V s P I w z G M j Y 5 i e S W h Q v S v v f 6 K W u e v G n K z Y g J 2 C H H F n k 1 J O 3 x 1 7 7 k J u J 1 Y l 1 A U D L 4 4 g 1 Y J h e z t p g Z w E I p Y Y 3 6 J 8 H C N y 5 L x n D o I V Y 4 i o X h N 3 d P a s D P d d V l 1 T q B t g t J p p / a w v x P K L C 0 n C 1 v B + X 0 L U F q J 1 5 N 3 a n Z e m 8 M O / C u / x l Y I R X A J M h K L 1 2 C Q 4 t Z P t 3 H s l a N C G A P N Y v r x n p V A 6 s 4 O J C + + l d k l v / m A b + 9 7 E E 9 t U + V / B h w d y K A 9 V M C V M T c W l 8 v q + 4 S x L q G o m T i 1 m 7 N R D d E Y F A r x D i y 5 K N 6 E S v 4 M l V r J / d w k o Z z a i Y E K k k d v s 4 p u a S l q I k 2 e 4 k U Z a i / X n q v k k f J R G 5 V r j a 2 A X K I J T F / Q J j n H 8 g w u L C O N w V C J N r Q 1 t k o o J 1 Y S K 5 i a m M a F 8 x f V 5 M b 3 P z i B t r Z W K 4 h U C r b f 4 u Q k m j K 9 c D d 6 s O L P 4 P J k E K n c s 0 W s k J 9 r 0 v O p i k 9 H u V 3 5 n B C q R l k Y J u e S X i S U 6 m n F S d A r y R L F A 5 2 B C R s 0 c Z h m t E q q b S B U + X X 4 m / P p H U 6 U m 3 o K V G 5 O k h P c R i J Y 5 O J X L i T D j S Q I t S w j f m X V W x e a 4 F q r U 4 t w y W u O r V F D q G L J + b a T U M R K I q l W o K V F M f J g B A c O H V D r q Z c 3 U D a X w v j S d f X Z b f D 5 t m m 0 J Q b x Q 7 o R y 6 n q a 1 k 8 z d B 3 r D q Y 5 N z d l M f Y h t a I 3 x x c S z / M F d w 7 q 0 t K L B b H p 5 / 9 H Y f e a l Y L h + x q f g c j k T P 6 x 2 w x 5 a U j t A s h X 6 f 1 z Y J I Z p K O d Y e B B q + Y P + N i Z p S F d T e C s c W r a u o G M d T + q n o v x 0 z s P r p D e 7 C 0 P I X W Y K / 0 W M v w u x u k h q V 1 y 9 4 q w H 2 g e n 1 J e p a z I D 2 e e 1 j M K H k P e A r 4 Y c J E T 1 M B n S H S r T a U i Z x b x l T k J v q a D 8 F r N u D h y B j 8 D Y 1 o C v r V 5 E H X r G j V v v r b Y q N Y W F j E 5 y d P q a y M l 4 + + q M j M + V l 8 K I G d U B t L z S G W m E N f y y H M x R / A v 9 y M 8 w u 9 0 n 5 5 r E i 9 1 y y 0 + R z r w h W L z h d y j w o w + 6 X x K r T f 0 l I Y 5 7 7 7 G r t f D j q i f B Y c h O p v O Q w v B b g M + Y Q I o N v A z T k T B 1 w Z F X G q F 9 l M C r M r 9 1 c 1 T i a X F J 4 Y 6 G 8 + L E I x L / b / A r q C e 7 G c W U A 8 P Y / 2 w B A C 3 k a 1 T z m y I 3 m 4 d 2 2 s D N m k N M m 8 k C s p e m a Q q k r e q 0 x K L E c u l 8 G j y A 3 s b D u q v s / P L + C v f / 8 K Q b + J o 8 d e Q E t L C / L 3 C w g e C Z Q s K 7 Z d 4 D L T 8 e V l K U c O 3 3 z 9 r e p X W p q b 8 e r r r 1 S 9 X j 4 i 9 6 r J U P l / 1 x 5 t 3 g 7 2 i g L g Q 9 X + G a E I x Q / V t A f X i n u 4 c B 6 d P Z U X C k F O S C Z 2 X W / z A f g 9 p e M f N j I / 5 e E 5 Z C A 7 J d q h d w u 9 n p T 0 4 e J F 9 T H g a U J P a P 9 q J / A o f A M D L U c Q S c w g 5 O 1 Q P k s 5 V G p O V i z c 4 O b K w A H f m R + A n v 3 i H / n r 6 x g Y H I l G Y k r A i Y S Y Z n / 5 2 1 f 4 5 M D 7 G H y 3 R w R + C + 1 S A 5 z P R m J R a 4 6 P P 8 K R I 4 f U W F U 1 Z O V e G X K P T k 5 V W 0 j z O W p h V S p I p u y D t R Y o b 4 j H X + N m m 2 m 4 T T 0 b t h o 8 B w 0 1 u J i Z 2 Z r Q 8 D H + g 6 0 v o 8 n f L e Z X k U w E y U Q 0 B 7 o r k o n I i U b Y L J m I 6 a i B / K A B l 9 e F Q t z a u E H Q d 2 p p a V Y h b b 4 C A T / 6 e p o Q O u x H Y X v d q F J Y 1 b 1 1 6 z Y G B 3 f U J F M + J u Z 5 o w v 5 2 Q L 6 x N d 4 j v p R 0 s 3 y i X m Z m 6 U N q Z J i M 5 W f o 2 q K M 0 t k X T G Y K J 2 S X Q K 5 q R z 7 M L 1 b u 0 m L K 2 M q m t g e H L S 2 b B y c 9 l D T d 9 o A + l s Y u Z P q y H + R 2 N Y H R n P i 0 y h / R p R / 5 p a 0 T S 2 P e h N Y W l o S I t 3 B l 6 e / R l d X l 1 p 3 s R L y K w V k f m A 2 B X A m 4 c U F 0 4 f g U k 7 5 j s 9 R H 9 S s D S e o T b K P i o L P k G s m X N n m Z q a C h j j w o h Q W l 6 s L L D M A F n N b i 6 4 w B L 5 Z 5 K k d 6 7 P S K q J P S M U 2 c 7 e J V r 4 t H z Y p c 4 y 8 v X z 0 Z U x O T G J x a R H L P W I O i m Z Q k d B t A p N z p y a n 8 c G H 7 2 H 3 n i E 1 d a Q c K q H W 5 8 J M v w f X p j 0 4 2 J P D 2 3 s z G B r K Y 6 g p i 5 B v k x W 0 8 J g s 2 a c W F V c 2 N r t d y C 5 n V K S I M 3 b D 0 U U 1 H a E 6 C h i L X l G P 3 a + F T H V r Y 1 0 w 1 a m j c c j 6 V j 8 K 6 a 1 p R y f Y Z n y F + w 1 k 7 m 7 u v D 6 / D 8 3 N I b g b m n H 1 9 j f 4 8 6 f n E P N F k B W z d D v B 6 S P 0 n / i A h X J k H + o 5 U x x 6 Y v v 2 t + b F F 8 6 r p 3 7 c i n n Q G 9 + 6 l u K Q w T 8 T 1 v T Z u U w W C 5 F F X P r m e 3 z 5 9 S n c n z s P M x S X 5 q 4 N w 8 g j k Z 2 z v l V G o k H d u c 1 B 7 k y G Y b f N Y p s H / j g M M B E 2 4 d k n A j k i l d p E v T j o u m 9 3 H 3 b s 7 s L g n q w K V J j D c i o m x 2 4 D 6 L M d P H Q A M 9 M z a i X a c j A z P X t f m 7 G z c Q O d j b p z 4 L j b w d 4 s 3 H s M H I m L 3 9 q 2 f Z 3 R L x 0 G J 9 4 5 E Z a G P 3 3 q S 3 j 3 R P H 2 O 2 + i u 6 8 Z H b 1 B P V F u H c T S s 9 a n y l j O u 5 B j p G 0 T Y A g 8 m q q 8 m M x 6 Y M Y 2 / c P t x k s D W Z x 9 4 I a 5 S + o 1 s j m h Y 2 a H x + 1 D O p G F x y s + a U a X d z t A c 7 2 x s V E l z D L b Z W V l R W W + r I K R c b k k J x 8 e H 8 y q J 3 u c e + j B w 4 X i v f b s N b A v m U Z Q O p D n W B / G X K x U 0 B j W H T z U i K a W R u Q 8 Y T Q 3 9 C A U W m t 7 l 8 N v t q D V v 9 P 6 V h m 7 O s X / Y G + + S b i N z Y V y s z / J N b f m v l X F W 7 u 5 P L S c f s h A + s r m H K C g 2 Y l R M b / U 4 0 p F k T A z f L t A L T W w Y w C n v v g S X 5 7 + R q 2 a R G 3 F z A 3 C 7 D R U s O W 8 d A z U R G K g Y F 9 X D j c m 3 F g Q r U X C m b s M v J F P 4 c X + r Q d i f u k w K m X y M f J k u k z M R F v w 4 6 O D I p F + / a q C j s B B 9 I Z e g M 9 d O R p o 4 9 a M C a N 1 8 4 R i L m H d k B 7 f f X h 9 7 b o V 2 I 6 3 9 5 i J 7 L 3 6 N F U k E s X Y z B 0 0 + 1 0 q W 9 x o F g 2 V 2 n w b V U J z c x N + 9 e u P 8 P o b r + L k Z 6 f w p / / 1 F / W Q b B X Z s 2 5 Z S P z f i S U X + p t z i I s V w R Q d n / h P 9 i I v b j F t O 6 e z a v Z v w / P o X 1 U Y 5 a v i 0 E y Y n 4 q p i F r A E 0 M 2 7 8 f D R T 3 a r x L z K m A 5 M 6 u y G N b D 0 R 1 Z n I 9 5 k R v d 3 A 1 R i a V 1 I i s a s T y d 7 3 G C f k d u s o D c x P p 1 Z L D g / n Q M y b k A 3 n v / H b 3 O n u n a N h / K B o l K f y 0 k 5 t + v f / M R g s E G 1 Z Z G v 7 W D Y F i 0 U r 9 0 d n u 6 8 m i S v p M p V g / m D T i X S H D v N 9 A 1 m c W 7 w 9 X H H P / Z Y f Q 3 l / a o P r H j o / M Z J M V u 9 g u h i E K e U 9 x F m O 2 H S x f k 3 d J a P l c r E p k l j C 5 c K b X P K 8 D v A d 7 e K 2 Z D w + Y I t Z 4 G L E e e c 3 / E v 3 m i k M u Z f a L h + 8 W v W i o g + 2 N B j + 1 V q D K z I 3 Z 2 + O H v T O D i d 5 e R S i d V 5 M 2 e W b v d s B f a y f B B 5 Y m C a M N i B 8 l 0 o X K 8 2 J 9 b E 7 k 1 d + i y H R 9 8 T q p K M O 7 P l 7 Y k 1 3 j r a u 9 W i Z Q E J 2 v s 6 7 6 N n s Y 9 W k O R S F w 3 z 0 I q k 5 D v X K v O h 9 H F y 9 b W 2 q D d z u f E 1 k I s 5 c I 3 d 0 v j 7 B 6 z u t l Z D o 7 6 k / c V Z p U 8 M Z h c y 6 F L 6 s m q i h n F w e V C u o D 8 j L w L x 8 K X 8 4 h d y 2 F 5 x r f 6 1 M L H P W 5 D 3 4 l L j 0 l P K F 8 q 3 w N u v T x W a l 5 T m 3 L 8 j Z k m D J q E E 5 W t l X 9 2 G J x Y Z n F H w e 1 x 4 4 W X X k A q m U E 6 G 4 R p p H F 7 + r B o o d K w 6 8 j i M Q x 1 6 M x v C n r G C t 9 x P 9 r g a j 2 8 G o g y b 7 C G l U g 7 f a C 1 9 C Q V 1 5 A o A 8 d x 8 n N S s Z B o i b a f / 6 Y X w t I + h 6 Q c 0 h f Q n G P a k t F N 1 h R w 3 u 9 G x J 3 E c G g v A m L 2 u T L y e 5 / U g R H D x 6 A A S A q a 9 L M z b C B u 0 N v L w d I x 6 n d x V J O K Q Z f r E x 4 V X u e P 2 b s F N D 6 P + l W E k r g b k 6 W 9 E R + s P H Z r C c m V G e z u u A y / O 4 p b s 7 3 K X L A z u P k k w / m 4 C 7 3 N B 1 X 2 d 0 u g T / 0 + H x 9 B A y N D b P w a a G 8 r I M n o W x U w S v 8 o v M 5 J H G C P n 5 3 M q f C 4 U T a L 5 O c C A x T u Y d 1 e 5 W D g h z O L d x w J 4 b u x S 1 j p W E E q l 1 Z J t 8 y G z 9 z Y X o H l / K i Z m V n 8 + O N P K u t c z R x Y R x 0 e F 5 / 3 4 o h b f C k T B 3 u K E T 6 3 m H 1 c n P s 5 1 k L d 7 X C i t G E Z F f r g v V / h 9 t U p R K N x 9 D e n 0 K E G / U T d U 3 I F P k 8 c 6 V x e / K J G l W X O 1 6 7 2 V 9 D a s E P 1 Z B s x X c b 4 O I 4 a o A 1 f C X O T o l U f i m 9 y 3 f J R r k u Z x J R y 9 5 r I b 3 O E b C s w x L R d D 8 0 t T X j 3 3 b d w 7 u w F x O I x E V N d f n O X e t s 2 c C z q 3 N n z O H z 4 E I 6 / e g z + n B + u d U Y h O D H 0 1 V 1 Z 7 O n M w e v o c 7 k o T F N c y 8 F z l E L d c T 7 d L y k d U N J O z R M w I / q j 9 3 6 L y O I y m o L y 8 j / A S r r F + p X 7 h t D g y 2 J s K S e m e A K x 9 J T a 3 u j b + G x P T i S t h e Y K q U z T U Z e U T T T R k A u e F 8 W s G 5 Y b z M 7 W L d 6 e k M n w b F y r P U 7 k F + n 0 W 1 8 q g G Y U O 5 6 F G C f + Z b F j s F + Z 2 6 K 3 1 O 9 G y x b q I b L O 6 + c T x f Y L + A M 4 8 d 6 7 + M u f / 6 p M v 9 z C 1 j o e r k w 7 2 L p + Z P e f D a t d 6 H c P P f C L Y D o R a m p C P h 7 C + P R d N Q O 2 y Z + Q n k p P k 3 C b a V x 6 6 M d c / B G y i C O R X V D b 6 0 F 3 n 9 z 0 O u 9 J x 1 w O h q / Y 8 9 M n c R + Q 7 9 K D 5 u + J K S q C R B u f 8 7 s 4 D y s f 3 Z r g b B b r T e + g B i e h v O J k X b p 0 R c 2 s b R C h X 4 X 8 l r m z c S 3 A U D 3 H r 0 i k w o q Q u U 1 M X + l k V F q U g E 8 2 I W S r f i 9 s g b A C R g j 3 p Z 8 P 9 J Z j V T I r a Q M v A x Q v v I B H 9 x f E H F k W X y m B p e W w C l / v b L 0 m p D L Q 2 j i t 9 j W s q R z 1 g I P K + d H K Q s N o W O Z a X h G E p M i H d Y / r 3 l 0 k 0 x o E x e n u 1 F P X O b + L w Q A G J 3 h 8 9 p 4 I 2 j a l 9 K y H Q l K u 0 2 N 9 q Y G P D m T U q k h L S 4 s q u s q E 2 R J I Z 5 O b X 5 9 U 2 d t M c r U C H o w s i k m m 4 B H T c U D M d C v A w S y Y h g Z G E q V N u K z 1 F s E Q + r H V 9 U W e g 1 i V z p l o Z U F t b W l G f 9 e w m r s j o o I G 7 y R m Y u L 1 u 6 j y L 8 C 0 b k y X f 5 9 6 r w t y 3 2 m u V U J e e O p 5 y U C h J Y O x 9 G V E v F N q v o 5 l E a 2 F F I M C t Q a y i a k 8 a h F J D p o u C z H F / u f T K T j m k 5 0 Q s k n v n h 0 T j S a C m c / K t j u y j 5 h E K s y d t 1 6 0 0 V h V 3 Q z I J + U c M 7 L v f e 3 D U S N y L X H 6 d p y q Y l Y q S w X o J d n Y I Z W 2 P 8 n P q T R m h 6 G m d b C 8 T k i J k F 3 K I i P a m A O u C r x k + W V F c 2 e 4 S G J S C C B / i Z W k i i K a L Y a q P 4 c X N g 2 5 r D + 1 d W L + k r B 6 F 9 m s 3 4 + X R v s I z n 7 d O b g T 4 z 8 l E Q 7 H 5 I Z l 0 R J 4 i G i C U T 2 R r q z u V b 3 e y t P f a 8 E n l 7 t j e J A t y 5 x g T l y 6 I 6 q z L y j I I i X h x A R G F i / h 4 c J F F U k s z 8 x I 3 c 7 o d T F q Q X 7 m O A o X 1 O e 0 B f e Q v O Q Y t / T u 7 k H R a C K Y h l u 2 7 Z N 9 2 j U B d W T T c V 4 O 2 8 l X R u P M b t l 3 D 3 0 5 + S w a k T 0 2 f b t 6 8 g b T q Q x 6 + j r X D I p n r 1 k f B G a X E J T T L B a F w L f y W P w 2 g o k 7 0 5 i M z y I 3 W D s D n 1 N w r l 2 / h o X l R X x 6 + s 8 I N P r h 3 + t R h G L 9 u U Q z O 4 / N I n D Q + v A c C i X d Y r W H c z F t 5 c S J d 7 D w 0 I X G / B 7 0 h l 7 E g Z 4 + e E y a D y J I L h 9 S Z e N U G 8 W B 3 h w m / C K B 9 j 0 V n n j 2 m n C P N 2 I l v a h W D h J 9 Y f 2 o B Z u r 9 Y w u X o H 9 B E P 2 t J N d V 2 X f W + I L a m n m n J 6 t g A I e j U W x s L i I c C S i S V X W P F w e m g S f j O n l u G w w E q r W M 0 y n V F Z C J U w s / S T t f V 8 t 5 D I 3 u 1 h K W q L s a z K V Q l j 8 r e X e O K I D E Y z O T e D s t 2 c Q j y e 0 9 n S A j 3 H l N i 6 w M z s 7 J / 7 O E r 6 / 9 Q 1 a O o I 4 c v g w g o 5 o E J e O z s 1 t n l D u w N b a + Z c F 4 P 8 H t L Q M k 0 h M 7 r 0 A A A A A S U V O R K 5 C Y I I = < / I m a g e > < / T o u r > < T o u r   N a m e = " T o u r   2 "   I d = " { 2 8 C 3 5 D E F - 4 1 6 8 - 4 6 E D - 9 5 A 9 - 7 2 4 5 C 5 9 A 9 F B E } "   T o u r I d = " e f 6 b 0 2 2 7 - 0 9 d 9 - 4 5 f f - b 5 9 6 - e d b d 7 7 6 b b 4 1 3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E X 7 S U R B V H h e 7 Z 1 n k B 1 X d t / P 5 M F E Y C J m B p h B J p c k Q I J h m d O u t F Z p X Z L l X f u D q m S r b K l c l v x B / q D y y v 4 i y S V X y Z L s k r U r q a w q l 1 1 2 K d h r y 7 K 9 i d w l l w T z L h N I E C B y n J x z H p / f u X 1 n + v V 0 v 9 f v z Y D E D P g H e l 7 H 2 z e c / z 3 n n h u 6 6 J t v j K 9 I n q i v W p H 6 i m X p G S + W X b p / 3 5 4 F e e 5 0 h T T X L M v i k k h t 5 Y q M z B R L e c m K l O r W P 1 E i n b u W 9 L d Y 7 t + 7 o O d E K k p X h B c P 6 r n 3 r p f Z / u 2 E f Y 2 L s r 9 x W U q L l + X U h x 9 p v i 3 J v v 1 d s q N y h 1 R U l A d 3 F Y a h o W F 5 5 8 f v y u N P P i p V V V X B 2 e y Y n 5 + X F 1 5 4 S R 5 7 7 B E 5 O d B o 5 5 4 4 O G + / U V w c L J H z A 6 X B U S Z K i 0 U a q 5 e k q K h I h q e L Z H 6 x K L g i U q y 7 9 T u W 5 c 7 d C 1 J b E Z x U T M 4 V y c x C k T R U L U u J P j 8 z P S 3 j Y 2 N S o o K y c 1 e D l J S U W H j d 1 6 9 J W V m 5 j I 2 O y o F D h 6 R Y z 3 / S G B z o l 6 b m l u B o P T T 6 + W N 3 7 Z K 0 1 C 3 L g a Y l y w T w 6 P 5 5 G Z g s N i I d a C Z D R e 5 u W 5 S j 7 Y u a e S s q Q E v y 2 I E F q d Z 9 y A T I 6 u b a Z W m r V x Z u A V Q G 8 d 4 o O n Y u y S H N o z K t b B C U H V U 7 V F D K p L 6 u b k N k u j 5 S I i t E s W K X l F Q 3 y / D 4 r L u Q A u X l 5 X L k 8 C E Z G B i Q 4 1 p B L m m x 9 m m F O T G 7 R g i P c L l H s c h z W o H 2 6 r N h M o G j 7 Q v y U F c m m U C N y g S V M W Q C O 7 Q S a G 1 r k 8 a m Z l l e X p b e 7 m 4 T 5 P q d O 6 W 5 t V X q N J + K i g s S 3 Q 1 h Q S u d q q r q 4 C g e e c e K R L c q o c j Q 9 v p l I 8 S E 1 j C X h l y N x X W 0 1 I O d 8 1 K u A k i t 9 P l 9 8 z I + U 6 T X 4 g U S j b W j T I U r O L 4 V Q T p m I w J S C A i B t B K e B 7 l S X l 7 m D g r E s g b y U W + p v H 6 p X N 6 + V i n T N f f I 2 z e q T Z u k w c L C g g y q Z i O G V H p Y E u c H S + W D 7 v X x Q q M M T 6 c X H d J 6 T / u 8 t G o l n A + o b C B 6 W 0 e H a Y X q m l o 7 X 1 5 Z q R X H 5 l R u a Q C p L 1 8 4 b 1 Z E V f U m E 2 q P m m 7 T q p 6 v D p f I i 2 f L r c A u q v q f W S A D R J 4 + P C d V 5 W r q a c h e a P h t 1 B o o C X e 2 L s q T h + b l D v 2 9 F U F F 4 G v P j Q J h p Y b 3 Q D C G B 4 e k r l 5 r X T K w Q P z w n K v 2 E X Z Q X r F D a / o 6 M 8 1 O 9 c S b Z 2 E s L C 7 K t S t X p a O j z Y 4 x 2 x 8 7 M K + V 5 p K c 6 c 0 k J R o l n 5 j e o 5 q p v X 7 z C F B R U U n G B U c 3 H 9 c u X 5 a 9 X f t l d j a 3 x s 9 b T K 4 M l c i P r 5 T L m T 5 X S D d G S 0 x L P b x v Q Q 5 q u w A i x S F c I y d h a G q T p H a T s b R c J A u b Z J V i S l 0 O a Y 1 F F e S p q W m p 0 L Z B I U A j / e B M h V k F S R h T M z w X M G d K N Q 5 F R W v 3 U m S Y 6 o d b 1 g K f U s L + + E p + b d 6 p u c 0 t 1 4 r K C h k a H J T Z m Z n g z M 3 D n J K o c / 9 + a 8 / N 3 w x C g X B F + r C a c 9 R i Y L e a g I U C h 0 W 1 a r Z b D Z V q n m 0 m O j S v 9 o U 0 1 L Q K B W + o r s l u S i S B t u t S j i g 2 1 e S u D Y q 1 T T I z M 6 3 x m Q 7 O r C G s n d G w e 9 V K i Y I K 8 1 D z g r Y L g x M h X B s t 3 l S F Q l x p S 3 V 3 X w / O b D 6 8 S Q l x v e X Q u n u 3 T I y P 2 3 4 S C i I U Q o H p h 5 1 d G T K x M f U K A X F H s 4 3 H N I A / b c y q e b s Z Q O D a 6 p a k S 2 t 8 D 2 z z v t 4 + 2 b + v y 5 w S h Q C L I R c G J k r U F A w O E j C v b a j O z k 6 p 2 r E j O J M M 2 k I N 1 Z m V J 5 X q g a Z l a y 9 H g X P i w 5 6 N t R H j 0 N W 1 T 4 a H B o O j z c P E 2 L i a 4 Q N y 5 d I l a d + z J z i r U G L l a r s V R C h c n A O q U c 7 1 l 8 r l F A W a C 9 S w e I V G U 5 g m W x X F R S u W z q n 5 N Y K O j Y / J u Y / P S 0 t r c 3 A m f + A 4 y A Y E / I H O B W 3 3 B C c S U K 2 N 7 f n 5 O T l 7 9 n x w J h m Y k O W R Y v e m P l b G w a Z F a a x a 1 n e u k a 5 f y x c P 4 G a i p L T M H B V z c + m 9 m W l A e I 3 N L d K l p l 4 Y S 2 q e 4 8 L P h o I k m L b O n N Y 6 e P f Y N o q F p S K 5 r m 0 x P F X b F U s r R e a M q N P G v s f M z K y Z e + M T E + 5 E A X h 4 X 7 L q a V Q t s n P H S o b Z S g V 7 Y W C 9 U F R W V M i e P e 1 S U 5 v b 9 K y t X J a O n Z k O p B t j u O z d e + g W e K B r w b p J 6 D r Z r Z r 5 m S N z i e 3 r f E E / 1 c j w s G q R Q R k Z G n J O i k 1 E k n N o a X l J 2 7 u T G V p q c W F R x k Z H p L + 3 V 3 q u X 5 e C O n Y B 7 / T h 0 t d U a F 8 S j f R X L p Q b Q b c j 6 D q g / 6 V W y 5 y O b g 8 K B Y f E j R v d Z v o d O J B Z G 6 Y F + f b S u f U O D T y T X 7 h j f p 0 3 j k r r B x 9 X W L c H g t 6 x c 0 1 t X L l y V U 2 o E T l y 5 F D W N h 2 p 6 N Z 2 E R X r x G z x q t a l n w 6 f x p G W R W m t 3 Z g 6 I k 9 w 5 d P h P K s E m p 1 1 D g j I g z M C V 3 p Z + c Y 6 w J M A S X c 1 u s 7 t K F Y 0 X v 1 9 v W p x a A W i y a Z v D H O d d h 0 o m F C g R m v b S W 3 3 8 E v j O B 9 K 4 N 5 9 8 3 K 5 Z p w r o F s J V e X L M j 2 / O d U p Q n u s I 7 M 2 n 1 G B 6 N W 2 0 9 j Y h A l M V 9 d e a W 1 N 7 n 3 P h u + f q Y j V 7 P d o J e e d R V G M z t A W Y N R C Z n / Y 7 N y c m q D n Z O e u n b J 3 b 6 j t k A V o u w s R s 7 O z Y V H u b C 2 s g g W Y V g h t U 0 v r u r b l 9 N R U z r 6 g j a K n u 1 v a 2 t u D o / y w I a m Z 0 Z q J P o a H 1 E a n g N A 2 a Y D r 9 b W L 5 X b / r U Y m M L N J Z E J Y M b n D o w 3 Q S u f P n p P J i U l p a m 6 U C f 1 l p E Q h o N 0 Z R y a G N S W R C W A G M m Q s 2 p V B L T u H + 7 w 0 u V 0 2 Y s O J g g P F w e Y l e V b N u Z 3 F Q 8 H I D 9 W a G 3 T k l O j 7 d + y o k s n x C V l a y k z H z S Y T g N C F Y k M a K g 6 M 6 2 u J U f c Q 7 u S N M n N o 3 I r e P A / G H i 5 q m 2 4 z Q F u C f p y B i S K 5 O l K q W n x O 7 e 1 h + f G b b 8 s z X 3 h K K i s r j W A I U D 5 v h E T n + 0 u 0 3 V m 6 r q F P 5 3 h X Q 2 H a Y W x s X F 5 5 + V V 5 9 o t P Z x 0 D y L s x Z T s b 1 l 5 O r d 6 y u 9 3 a w o W + P w r M 4 l F t K 9 X v 2 r V q U t 1 s 4 J g p K y 1 X 0 7 U w G d j 0 W D L Q 9 X R v q d n W Y a b i j e q b K L 6 l y Q Q 2 S i Y c A b Q l a K O 0 1 i z L y F S R 9 I y X 2 k B T 1 S f y 4 c l T 8 u D D D x i Z A N o g n z c y v u 4 F b Q N d H l 5 P p n 1 q a h U i z B B 0 X h + r r a 2 R 5 p Y m 1 a A X r L M 5 C o a P g T 1 K p D N 9 Z X J 1 2 I n P 2 d M f S X 1 9 v f V X b R a Z A M 4 B 2 j K M 5 f u k Q E d u o W Q C N 4 X 2 1 0 Z K 5 P V L Z f L 8 6 Q o b h c 5 2 K e W Y s q 0 M v F h U J H f u x k m z L E 2 q q W n 0 P 6 L t S 8 p o b n b O B B U X d b 6 g c k K g 3 1 c t H z X z f M d r Q 3 X k Q k o g P q + c L 5 d L Q + V y 7 L 5 j U l V T J R + f + d i c A m F 8 0 F 1 q Z c r 9 e P p 6 x k u k Z 6 x Y d r d 3 S E V F D r / 8 B l B W V m p O i k 8 C u T p u c + G m E O p 2 x U 4 8 Z 9 p 2 Y e Q 0 5 h 6 g T e H r u 8 X l J T U p i 6 W i A O / U 6 9 r m f O N y / H N M i X i o a 1 6 a s o y X D A O t G R 5 K R R w f 2 b 9 g I x p K y y p l z 9 4 9 M j k 5 J c P D I 2 Z 2 e d y 3 d 1 H b X r x j x d z h D D e j k 7 e 6 p k a m p 9 d r t M 1 C c + t u 6 b l x I z i 6 u Q g P v S o E n x E q B A S r E N y l G o l O z K 5 d S z b Q N 1 s 4 S y l r 2 n / 5 l 2 d X N R E / c 5 n K I g N 1 F c 7 J k B a 7 V J N B T q Z 7 e D D K 5 Z n D 8 z a i g j 6 p O + + 6 Q 7 W U x i E U X z p t H + x a s E 7 d m m B U D J o X 0 p U W O N I j D d C U 3 h n B u y Y n n H f 0 Z m A j A 5 T B Z 4 Q K o V D T + b I K 5 t 1 t S 1 l H 1 H v k 6 m n 3 + F c / d 3 A 1 P p h Z C 8 v x k S s v X Z Y j B Y z S P 9 a + G D v g F w 8 g Q j s 4 M C g H D u 2 P j e / k f J G N b n / r i i M R 7 U A 6 W 5 n i w K j 1 z c a 1 q 1 d k V 0 O D 7 d N 5 C r m K V f A H + / v t 3 G a i s b l 5 n W c x H 3 x G q B D S u v 0 9 E P H D L Y t y t G 3 B z K 5 c w F O 1 p C 9 J M w 2 g u s J N F h y a z M 7 y l p r 0 m i k M 4 l s a z E / j 7 w l t Q / m Q 8 D z 2 9 Q 1 I T U J b 7 9 p w s T Q x K 1 c j + N 5 1 5 2 J v a G y U f Q c P y W B f r x 1 v J v b t P x D s a b 6 o e U k + 4 h l l 1 P l m g w q E 2 c K F Y l s Q i g Z y v d n 2 N x d o D D / a g f 0 7 1 N R j K B E d p G n A w N P S 0 h I b Y Z 4 K + o 6 T 3 d n b W 7 i p 0 y B O G + F 5 Z b 4 U c 9 t I A / 2 D k P 3 U h 6 e l U o U 1 y X l y q H l Z h q a L 5 Z 4 O l j U o y a i I 5 u f m M 9 p d m w E I x C D Y q 5 c u S W V o 8 G 5 5 + e Y T i u p r e e k W 6 o f 6 p P D l + 2 u C P Q c y 4 p N K i K / Z I V W + J j c C V 1 p W m r p f J c 2 Q L L + k Q D Z A q O j U C t p o 1 k T S V + C h t D l V K 0 u u T a T E j 2 t P w B U I x N h E w K D f d e F q o D e 7 3 w i z L K 3 5 H M b k B L O S k 7 G s 4 T I z l 5 n C h W D b m H y f B J k Q I c i E m 5 q t k P Z r P n 0 c a S v 6 q B s 9 C t d f t f 6 9 R I V t W d t n v K u 4 a N l 1 N K u g J j X O O R 1 O w r I S K x r P z d Z Q c S j e o D c u C b j N m b o x O T F e U D q 2 D a E + C S B M v s + n U J Q U l 8 j C w m K q w s p F F A 9 m F G c D V 9 E k c e A s G 1 o H M j F 2 b n G 5 2 D R a U h S j y i f a 9 t y o 6 z k N G P m 9 + V i R k Z F h a d 3 d J j u q q o 1 c F 8 + f T d X m 9 f i M U H k g r Y B n A x o K A U 9 D q F x E 8 U h T k c Z V B P 4 5 M 2 F X c P c X G Z k 4 j e Z h W k 0 S w m Y m 5 h / O F t K E u V e I 5 s 4 X h Z h 7 Y T C i v L + n x 3 4 h D i P Y q V D 2 d n X J 3 N y c h V 9 X X y 8 H D h 0 x L y a j N V Z W I j V H D D 4 j V A F A E K N b W k A n 1 p N L 8 0 x a w S w O 2 n R J S C I T F c S i k n Z R b U K E y Z Z e C b 2 T U G n D + Y q E Z 7 j P k 6 e s 2 B p d U q R k Z N 4 G h K T t t N F R D T y f K 3 8 K f Q f P f X z q Q + s 3 a 2 l r s 6 F N t X V 1 5 u w o L S 2 T 8 d E x K Y + M + o B Q u 9 v b b Q 4 W 3 Q P Z 8 B m h C k S 4 v P O p k R e X F k 0 o 0 z 2 T Q 6 o C 5 N E s W 4 V / f 4 k o k Z Y X z G N W X l Y q J X q + a A W X O B t C u 2 K a C g G n h q b t U q I M 9 e Q p F u c c C J O W 8 1 k J 4 a 8 F v 9 y L k 8 G I q u y F r L y L c 8 t e 8 + m v b U o I f o v V d E 4 C 9 x v x F 5 2 D x R F 0 x c K j U / i O u + 8 x E s W h s q o q c b R 5 Q 2 O T j I 6 M B E f x u K 0 J V Y g g a r m Y M P I s v + m I s Q b a F 8 W Y f T n a G f a e Y D 8 X u D d v 6 D M r y 0 7 b s B o r c Q K s k b h i k + f Y N I 4 a O B q I + 3 i m O M Q c B L Y 0 Q i Y A 2 S C E 1 z S Q B B I g 0 L b v y e J / t T 1 k p F w l a o m R k n O 8 z w i k v 2 w Q g 2 t J + U 5 4 A K 1 i z 2 o c n A O j y M L D j M u G M n 0 O M i Y h l 9 m X v V S 3 M W g 3 F C U 0 1 L P B m z + F A s F F Q E w 6 s 8 C T N c m Z E A Z t L Z P 3 l H F T G d N 2 j 2 o e N f V W i s v W e R 5 L w u 9 U Y V w p K p V l 1 W V h M h m C O M b B C T 3 3 a 1 i Q R J 9 F o H l m l S z B r 5 3 3 y B I m 4 N 7 l H A m F l P 7 X v z N b m G G g g V i 5 N g m M p K C N l Y T b l l D I R t p G f x i F P B N F S r m 3 O N o W I R U x C M e C q 7 S F M M 2 i U z o A 8 o f X j v Y Q G 8 O Y m K Z S V M I 6 f O v d 3 l H e A C Y P 5 g K V D S s c + U o H I S b 8 s D B 7 Y c 8 H G c s u E 3 Y W Q h H + 8 g Z q v a n J 7 O t 7 M A V / d H g o O F q P m K y 7 P R B d d z s t C i 8 q J w e Y T p h J a Y H y w A z z n c m A v b h 4 c I 4 + J Q / e R 2 f t v J I H r 1 0 G T N D d O c h o Z F v A 6 e D W p Q d o R 0 a G s M X y I B I J r + i y e Q f z B e 0 Z 1 n H w w E x E s 6 2 D x g V z U B N m 6 W L X t 5 / S A n O u J l j u O R v 4 g M H E e D z x b l t C R W T h p s I s P I U 1 q J n C o Y 3 / f G t q h L U s h z c P Q A J I B E E g k h / R k A v 2 p Z R i 1 5 a h H Y J G Y v Q E 0 U y K a l w n N T N 5 0 4 z c S A u b z R y K A G a k + 2 6 L g 6 u k t G 3 G P 9 1 3 7 V M f b y V W H t q q v 6 d X G l t y r + 1 R U a l a a i R e S 9 2 2 h C o U C b K V F T z j C x 6 B T U M m 7 q d y 5 d c j a c R 5 G N Y n l J J E 1 M i Y k x C A K B E 3 z q E B 4 E q u a H 4 S H b i m Z U K O A O L k v X Z O I 6 2 s 5 q l 3 r H h A p n X t v g A s Y B r m G m H W J H j + 4 u B m X I c C C P A Z o W 4 y w o S I y i f X w t c 9 0 D C Y T R D I m W v O L M s X C B + m I t o H 0 r A 5 T c Q C L R r o 8 q L G y X n F P J w z w b 3 L e + b C + 0 6 I P W I i n x K E l c s c c 6 R Z T 1 x z N C i I U 7 b K C S L G X c d i Y E Y 5 3 y b z 4 L 5 8 J k k 2 t + 6 W G 9 e u 2 6 K Y 4 X T c N o Q i W z f D F M E z G E e C b D C H A d 4 C K 9 v M A o Y w 0 f B o M 2 E 6 Y e K Z Q 0 L / 5 9 P O h i y Y b J C H C j o s U + w 7 R 4 c K m w Y c 2 x 5 R e O K Y C U i 7 S u 9 j H + H h O I k M 3 r x N A 4 h i x N K H P G H D v 7 w D r U M c o 6 a b E S U z K 9 e B e + L i y U J B f E G E b 5 x 5 c C / r Y r D E W 1 q w T D O d w S w k 4 5 c L u G 0 I x W p G + R R 2 E m j c x 3 n S 4 o D j w w i j + 8 g n g m h u c 9 2 n j U M 4 3 r S K j V t w L Y 1 2 8 g 4 E j 4 j 1 k w H I M j + / Y H H x W i A M 7 y X z 5 h J f n i A e t q + k 4 t h h / U s I C w 3 r 9 n 2 n q j v 2 g D D 0 N R E m 4 f E e 7 1 a P / g L u 8 w Q P w 1 9 P g h E x 5 r l 3 r p a a 1 z N a j o y Q G M h j P h c k J A 6 M t l g M Z h D f N o R y L u U s U p Y H 4 k Z Y R w G Z M m 7 R 2 r i 8 w r m p f a V J O P 4 j d F E N R P i 4 t o l z j l c Z o m P v s m k 0 E 3 S 9 n 9 q V T k + e 8 j W 5 d e D q G 0 0 D Z I E T V q d Z H G n c S A T S o y m U + Q U 9 p 5 F w G n D N 2 8 Y v Q p g j + A z k 4 1 i I o i i G 9 H x + i S U D x m f X i 3 8 u k s a B v J q Y m L D V b b c t o a i h n c m z 1 n b Y T G T 7 h A w 1 9 L r L m u n e v M J p 4 O N F P C F C t N h 5 P t 8 Y o 4 V p H 0 E W H k 4 i P Q I A T Z c Q V F 5 s L 9 f W F K Z d K J 6 5 3 m 8 j E P R Z r 4 U Q R o T f K o G i E l l Y c e v V h 8 P 0 x E o L n w a v L X N C 7 + c Z t K y Z j i G H B j j d U y I j 0 8 X 2 s Y u 6 y v V x a W h q C v b y Q 8 v u 3 T Y O M G U s b 3 3 Q 1 s g 0 e Q L P F b K l p z G 9 N h N 0 8 J o W W n u l e 4 + e S / K y + Y o W o f c L 5 1 v h 6 x a W F 8 6 F w 0 0 D 0 u 8 1 G v A O D T S H 2 + x 0 C I 7 M H t 5 D 5 n 9 J x 4 J u U U A I t J J p O d 2 H K D b M J 3 i O 8 6 V k e o B o C H E a I x t 4 R z 5 z y O x + v Z 3 4 Q P C o x j n U o u a m X u d z P C w j H s b E + J g t 9 V Y o r O I I 9 r c 8 E E h v 8 v D X l w G Z u 9 l k 8 k B G C R s r y f f 7 Z O O B r 5 y j l S 2 x I 5 4 e h J G v e Y q h F X 3 3 y v K S D Z O Z m 5 u X x c W F V d M J o W a t u z n M s t B D a A H f f s I p w p Y B P e R Z 7 j P h i S Z E w X l O h 9 3 x H h B x r f 0 V D w h h m i X 4 5 a X 8 u v 3 c i G o k 4 k N Y H r S b W J m K t d 9 3 R l a K G h k e k Z 2 7 d g V H + Y G K Z F 7 z e l s Q C v K E h d n s + I g 8 5 i e e + S G t 8 J s p F o O 4 6 R f R O x H Q 8 G i J K L z 2 8 6 C A y R G m c v N l e T x q 8 w v z K p i q Y V T o b F B s x A x G + M i 3 p D a L C W s 0 Y 6 P g s j 4 e d 5 s P F Q E P E z k K t A q a z 2 s Y f 0 y a C o F / j m S x f k a U S I A O 9 / B 6 F f l g c n z c v s P b t m f P 9 i C U p x I m H 0 I S r j j d W g q u t v V t q R w i s a k I j 2 5 g L y o T C F 7 0 u 0 l x c k P F n j S O k A q F 9 4 Q J Z 5 o i E E T 2 b V S 4 b q y Z g I e P 2 H h P W x h W o 0 d q e Q + I F r 0 / C t 6 H N o l R X g o X P w R 8 1 a G h m 3 f D 8 x z v j 4 L 3 c j 3 u W h j c w 4 z o J J B P v W P r I 8 Z z Q w M D B a 0 j w b O 4 2 v k O L 2 n f F o T y 5 h 0 I 7 w M W E A m f y y U Q m w n T A J H 3 p d F m x D f K K U g W P e d h H b V a k g h x o v N F w y w t K b U p 7 m i s E t 0 3 M y r 2 9 l A c 9 T r 3 Q Q I m R q Y B 9 y F o Y T g S B U I f E N 1 M R 0 0 s R E G D c j 6 O N B C c a x 6 E E 2 c C W j h R A V B w n m f 4 a g j 5 F A W z d f l i Y S H m H m G r v g 2 O N P z g d 0 v D D 8 n 5 y l e / K l / 9 6 t + z / S g + + O A D + b V f + + f y 1 3 / 9 N / K 1 f / H r 8 j + / + T / k N / R 3 Q W v r / / K f / 1 N w V z y e + 9 5 3 5 a N T p 4 K j 7 P i T P / 6 6 E c J 7 8 C J y Z W Y H h Z s v w i 7 x K M I y y D 7 m o Z m I U f n n P t 2 c A L t T s d A I I r B s X p h z P p O B z A Q S j j 4 t r K Q E k c I g X P d r P + s Q H j n u 4 0 T 8 v C Z M B 7 d G B p b A k 4 f W L 8 E 7 M z 2 1 L l 5 p Q f x L Q s 9 u m 2 X E w O u v v S b j o 0 N y 4 c J 5 m Z q a k t H R U V t b 7 r d + 6 z f t + t e / / g 1 z I N x 7 3 / 3 y 5 3 / + X + X n f / 4 X L E P e f f d t + a e / 8 s / k 9 3 / v d + 2 Y H v O D h w 5 r u a 3 I + + + 9 a 7 M 8 / Q K L + / c f k P / 7 f / 6 3 / O I / + i X 5 i z / / b / L I I 4 / J L / y D f 2 j h g 9 / 4 2 q 9 L a + t u m Z m a k L a 2 N v n F f / x P g i u Z g H B J g I R 4 C k O y l A g z Y V M L + h o Q R h a L c e 2 r z A A c 4 Q k 3 v 4 D J L 8 J 1 s 2 m d 0 H M u m z P C R r f r b 9 x 1 T E H O O + 3 m w o u C 9 3 n t F d 7 3 4 L n F J W 0 K B H Z 1 d B m x i + f P y f 6 D h / J O q 8 e 1 K 1 f M O 3 j X 0 W N 2 X B g t b 1 G Q J z 5 f c O V G F 2 r U v L W v 9 J 0 + f U o 6 O 7 v s 9 4 E H H r R r Z z / + 2 G Z q 8 t z k p P u O 6 q s n X r b P 6 o d n e f o v 6 j 3 x x J O y W 4 l z / t x Z O w a 8 u r a m W l a W F q S j o 0 P 2 M D Q l w Z E Q 1 V w e x B E i 2 V i 7 l C C u C B P C y S 9 m l R d C v x 8 F Q s 8 M 2 a h p B s j D u P N x I G g 2 7 k e b e B d 6 + N 3 O e x i 0 l 1 b j 5 5 7 j X X F k 4 h 5 v Y i L s c W R y Y W j a N d 0 o x f A 9 7 v 1 6 U k u F v C Q 8 4 N 9 P W x I g I 2 n J h H w M D v T b 9 3 T 7 e r p t 8 c 2 O v X u l q b n Z 3 g e 2 l Y b y Q I h p T 3 z j G 3 8 s v / q r v x K c 1 c z U P M 3 X H Z 0 P C N m 7 m v / o j 7 4 u X / n K 3 7 W P k N m 6 d 3 Z 2 D X G a h T J H B t K O F k e i m H K B p r G F K f W f 0 s g E C a 8 V g k I 5 I 2 j U 3 A h 6 W H i 8 c E E C Y h + O D 8 / 5 k e f Z 4 A R p v T l o h M j y b C B / F s + o V v E g f l x z Z H B x 9 + / x B L F 3 k G c Q R K + t a i s l m X P r k w f O o c E z w w P d N g i W 9 5 N n W B 9 8 0 A 2 H B A u 3 D P T 3 8 S b 7 P A 9 h k z 6 W E c M D i G n Y 2 t Z u Y Q G u + X B 7 b 9 y w R V + 2 H a G s g a 7 p J c 1 W 0 + s 5 2 l h k 4 M 1 O K N k c 7 b u h f y o M j r j D m 3 x G I I 2 f V a Z 5 g o l 3 2 j p Q w e C j y W v v c c L q n A C 2 p w K F m 5 w 8 w T H h T r v x f A i E E w y v f Z 3 Q e k G J k o J 7 O e + f C 5 P B v 4 / n e Q l T 1 c P x i g N a K 6 4 / C 2 S Q R u H b U 6 Q n j o R G K m D v 5 r k g L f w L 4 h G 3 c i z h 8 T V 3 N N D 0 1 K T s a m x a l 2 7 C H l D N t F s t j y Q M 9 P d v L 5 O P P K O v h 0 x c H c 6 j f 6 J u 8 0 8 K g T w Y i A v v J i 5 m g g T R 4 H w h Z A I I d U n p 2 g I r H i Z E + o f z b A g f H b l 4 0 u b m 5 2 R h f t 5 G R 0 O g 8 n L v 9 X M L c L o v r y + Y A D n y O N M R I f U C y 7 0 I X J D D q 4 D g a B w z w Y I 4 8 M y q o E f A + W y j I A g / L N i k x S q H F Y 1 r T J D E i 2 3 Z F p g p 1 f v Q M F R W 2 T O Y f O G L 8 r a W h O 6 T f 1 E Q b l N L i + Z P 8 m d 0 m v X 6 t i I U g u m F k 9 + 4 b C S z b h a p o h 2 0 m J e + b J j 2 w b s Z A 2 i k 1 3 M 5 y j k 3 N E C E 3 Q Q + B 4 x 8 K h S 8 G e H B p P G r D L F h 9 k E s M 3 3 U F K L G d q s P 8 Y S + R 8 O w 5 0 m E R 3 h f g b n J + L 6 1 t k 8 g 5 B q O 1 z Y e X r t l h B e F X g q n j X 0 I V q 4 W K k T x l / i l v C E Z v 3 S V U I F a l w n x z / K K K G r r a q X 7 + v X g K B O 0 n e h u y I Y t T y i K m r X h V p a Y L O e A m U X F l 1 T 5 5 Z P B + Q D T z Z t 4 F D L v o W C J B y S i D Y c g A E Z 2 + A 2 4 v / n B m S r z N r x o U c 0 V M 4 n 0 f z I Q + e w g z t T Y G R G y c 8 F + C J z z G o j N y K 3 / o v f a W b 3 G P d a Z a 5 o s k 2 B R G F k i k e V Z D 0 b D k H f + F H k c 7 X M k E P I o a r 6 F 0 d t 9 Q / q 6 e 2 R 8 b N T i O D Y y I h 1 7 O 4 O r m a A i y h Y W 2 L K E I t / Q N E y U g 0 z l Z d R c H L v r U S + Z F d A n A Y R c h R t X L T I D w b z W d C M d 4 i N S S P T K N L F o F B a p t K F F a s o l r f m N A H P d m X 5 h q Y t D u t g Q p m m g Y H M j L y I i p U G F 7 0 M g T S j 1 P A S z W 0 z w b d f B n l G S k p b Q e W 8 e M h 4 P 7 W 8 T M D W o p O Q 4 c m d P K + 9 t b W + T y f E J u X T h n M 3 E j c O i m s K 5 x i G C L U k o 8 t X X j t j 8 L O S B a r d r g d m F 8 N K O Q q C j j g F g o x h u A l z 5 Y S S p E I V M Q K J H 3 J L G 8 y U B J w t x D T / F f g W V i Z Y e 6 W b D f L O F / r X 9 E q 0 8 O I b k z n m B 0 A c X k s D z F k Y k I A 8 9 T d 6 7 / q Y 1 E C 4 a A Q J 5 j c U n U C H S K o J 3 I 5 y Q b 0 1 T a d 6 Y C t e 4 a g X J M 5 i h d C x b e L T L u E t r p y W t r E q w S l Y y K 4 9 o u i H u W v j x I F + o a N r 3 7 r V 1 z B n g 2 q N a C + 9 f G H g A Z 6 d n N B 6 s S J u 5 E C b p x H M 4 O D C 0 t b 1 8 b h l h 5 y U i M y k E C j V K I I 6 i 3 j f A M 5 B u s z M g 7 B J f N 9 F Q w S U / v S T O j c 8 Z y A h h P J A 1 7 k V g W Q v C P c + d r g 3 k g L C x E m y m 1 w 9 T E K G J 6 8 S N A / n C 6 H T f V x U G R C E M P x c q D N 8 R C 7 w z I / p 8 B v Q 9 Y S 3 C e y 1 9 + u s 9 f 7 y P N h h 5 y F 3 8 z i u P M O 8 4 h j A 8 7 0 0 7 G 9 i r F 4 g f Y Y N w m q N e P j P z R k f M E U P f F C 5 0 Z G r H j h 2 q E S N p V y I R I h 9 + a 1 Z N R l u R A Q R 8 3 P v y 5 S v 6 T i 2 L r U S o H W U r c q B p 0 d Y E O L q v X v N t 2 Y Y O k Q A y B v M H D a B Z 6 x 5 Q X L l 8 S b r 2 7 V / t m 4 q C Q v T t G D A 1 O W m j I v I B i 8 j 7 b 8 A C 5 8 k L D h S U s R 8 6 x J C g 2 Z l J q d F 3 x J G N 6 5 R j + H n I A F g y m X Q 6 s X J x d 7 8 + F H 6 L r N a d m p q U B o 0 T 1 x A W f l 3 f S i j g E O j M J k 4 e C D J b 1 C W P A C O 4 x I m N Z 7 x X L 6 z 9 i N K S a h r X x + U w r P l E n D y I p 6 s E 4 + M 0 M T F p J q p b Y c j B w l X O w V t + v W n v w + A d j H R x p q c j a z Z C R Y G p e f n C R T l w + L A d k 2 9 D Q 8 O W D i q k 2 d k 5 e e P 1 N z V / p 0 3 e q q p 2 S M e e D i V g p X R 0 t G 8 t k 4 9 8 q d / B J y m p t S h A N 6 2 c h F Z o 4 h A c 2 i 5 h f H T q A / t 1 t b v t Z s X Q 0 G C w l x 7 X r 1 8 N 9 u K B 1 Y G 9 j + Z C E A Y H 3 Z p u r s 2 n N b 6 a L l z H r c / 1 q M x j T r C R f m f i u X Y I t T 8 b X j m 3 l Z q A g o s X L 9 k 8 K F z h a C w + 8 Z k k u M D H y Q N y s K G p f P 8 P Z E L A 2 M z E 8 c 9 o s N 4 6 8 G A / + r 6 r V 6 8 F e w 7 u + n r X u p l 4 y h b 6 d a L f Z g o e s c q I f M J M D L + H d 3 B M P v G b y + S L Y q C v T / Y f O h Q c I Q / D 8 v z 3 f i A v v f i y v P j C y / Z 7 / w P H 5 a e / / L f k J 7 / 0 B X n 6 m S f l z j u P S F d X p y u X 4 L k t g Y a q Z a m u y M w g M s 0 y U A W r j B o 4 E K g o r B z W 8 n 0 V n E s a H l Q I T M N E 3 m M k 0 Z y O f T 9 / V j D h 7 H B T Q H 5 A M O 8 G h 3 Q u n 4 I b U o B 7 n V A G z g 4 V X M w o T 1 h I l Q v R N p Y H 7 T x I 6 k n I L x v k Q G v 5 y s J G r a O G o l A t Y n P e 2 I 9 5 h 4 + b y Y W G 5 S u E X I B 8 V D 4 8 5 4 8 H + g f l 0 K E D 8 u j j j 8 g T T z w q P / G T X 5 D W 1 h b V T F V m F v r 7 2 U j D l i L U 5 F y R r a W W l D + h m d c G L 6 S Y B a y 3 k I Q g / / K G m R t q u 0 M i t A 8 a R u U g L / B u y j 9 d k e c G 4 W E m Q Q A 9 K j h t x M k L C R v m m 5 N g d 5 6 2 i n d A Q D Q 0 T J R k 5 q k L t A / E 4 H 7 2 j S w a R p Q s V I p h E x F w L q y 9 2 I d o W B x z 5 j Z f n 0 B N d b D n 4 k r u p t F U x L + h q T k 4 c s 8 2 N T f I y Q 8 + N K J X q l l X U 5 u 9 O b C l C D U 6 U y w n u 0 v l g x t u g G o U l n c Z c N p i X f 9 E B F z L c n k d P I E I l 4 3 M t s a 0 Y n 0 c c o E H N o t O D i b w J t y F h 0 t 6 M B n R T h A j T t B 5 B x o A d z a k I y 0 I P O f Z 0 G 6 e k M 7 5 4 I 5 N y P m v z 6 X R H u Z o W I X r e z K n D E d U a h F E R 1 9 Y H A P S Z w N P D Q 3 0 u w M F 8 e T j A P c e O y r v v v O e 9 P e t X U v C l i I U a K 9 f l t 1 1 8 R l j M h S C 7 0 R N A 9 o z 1 q + V I 0 c g E y Z c m D j p 3 5 I N h Q t / H N A A j l S F w t X z t E 0 x G x H K X C B P I I z T R s 4 h k A 3 u O u R z x 0 n w H j 9 g n j T 9 p S J z X Q r u v I d L 8 / r 3 8 i r S M D Y 6 F p y J B + P 4 P A j r 2 r X r M q X t x f a O 9 n V f N o z D l i N U c 8 2 y t I Z W / A w j W t l x m I 9 I W a Y H W x I g k w d l Z z a / F r j z K u U P 3 o l g 5 d t 4 T g J C g C M C m Q q b P v m C e P G 4 i S c H u k N 6 T V 5 X k R C + n n Z a I T j O A u 5 D A 3 p 4 b U Q 6 z K S E n H q O / E H D k E u q o + x 6 l O P c 4 / I z O B E B 6 W C R / 5 H B Q e m + F u N I 0 u c W 5 t Z W P e I d v d 2 9 c v T Y P X L f v c e k u T n 3 E m N b i l B 4 w s Z m 1 r u a P f L t N E 1 C k h U S d V 5 Q c G b O J E U o B R B 6 h I r C 2 w x Y O C Z s a l p l q x l S g E q C 8 H C L z 9 u g W T f M a Y 3 8 T t D N 5 A 1 l W h y R T X P F V B r + O a 5 Z 3 P V R 3 7 a y v N H K i r 4 t 8 o g 0 l W i a C A t E T T i X h 9 n T 3 N 6 x R 6 p q a 2 0 6 R j T P p y Y m p a + 3 R 6 5 e v i T d 1 2 / Y W h F t H W 3 m a S Q v c 2 l c s G U I h T m 2 o 1 x k z y 6 t h Y J z g D L C h R o e 4 g O 4 B w L k z o I o M j P Z g 3 D C 5 i B l g R A w U i N t b R w L f S 5 N Q a W F h W X h u X Y M w k k c v W e N c x E 5 W g c c G v P a f k J z Q C J u x 2 u I R 4 v R 6 d Y J q m E 5 1 7 p z J C B w p k H 0 W T + 6 I b r F w U + x d 3 n o h N Z p f J c O y 2 f d 4 F h 4 6 W S u e / O S s K P k S I I f G L y z o T G j v Q S m p 6 e k c / 8 B 6 d y 3 3 y a i v n L i d R k c G J T 6 + n R f 5 W A u 1 Z Y h F J 2 v 6 K a J 0 O K E 9 C f a X K f g O A w 6 V 8 M E S A M K L W n t h u h Q J X r T 6 V Q u D 7 l Z C 4 c T n M 2 A C a Q K N z U / T g X G w 3 n C Q 6 w 1 R 8 N 6 g S c O C C Z 9 T 2 U 2 r a P C N i / w v m 8 n K b 1 2 n 2 a 6 d 2 C 4 Z 8 K b 6 3 R 2 w 6 N 4 G f H N X k i U L 2 W i j 6 5 r L w H e R 1 h 0 u J J m 9 q k Q S E + s Y A Q g P u N j 4 5 Y n l 8 6 d k 4 t n P 7 a + N U A Y O 6 p 2 y M j I i N x x x 2 G r S N I A T b 5 l C A X G Z o u l b 6 J Y 3 r 9 e Z h o p 2 8 x W C O i 1 F h u 1 G 7 9 J o H z j h g G R u Y x m d 7 X 1 g r V P z N T g V h P e j W c h 8 s m w l 7 T 9 J d l A O h A s x t C h T R j p g K C z + b l P z q 2 + Z G m h U k A b I V h e k / G 8 J 4 4 j U R B 4 A O / R t J c l w A R 6 H d w 0 E b Q d + 5 A 9 u Q R d m Z G 7 d E d E 4 + B B + R B n 0 r e g Z D U t q e 8 2 8 1 Q 3 0 s Q 9 c W h s a r J R 5 n v 3 7 5 c D R + 6 w t S U A 6 W 5 t b Z U v f P F p O X P m n L z 3 z v s y P j 5 u 1 5 L A O 3 F a b C l C g R u j J U a q t K A g k F P K g 1 o u C d y H W e n v s Q a x F j h m I y u w + k I j s 8 k 8 h D G p p s 4 H r r A d M Z M K P h 8 Q J T + e z p H C d g 3 u 2 L 0 L o t l I d T p / V R A g m U + f 6 x x P T h v 3 o W k Q Y I s z / y F x Y P J x z t K T p Y J A w / M u 8 p L 7 2 d g n j N V 8 0 J + k / k P u 4 V 4 q A / q 1 i D / a 1 I 8 Y Y Q Q + 5 9 C A V B r + P R 6 M v 5 u Y m p H B w R H p v t F t b v G L F y 4 Z A Q H x b 2 l p k U c f + 7 y 0 7 2 m X t 9 5 4 S w Y G B u x a H M g P 1 q f Y c o T K B 7 i 4 E Q s W v M l l / m l + m 2 m B D J h 5 o f c X L S / Y c 7 7 t 4 I f 5 I F B 0 d P K b t Y r N A T T S q m Y w j e F M s V C 5 F w S E w c y + L A F B N L c 5 L W Q N / i B 9 T h C D G y P g f s h o 7 S b d R 5 B s R q z u k x + + / U M c k m b K Q j r a X N x j 5 A 9 u s 2 M j s y N M Y t 7 q J U e + Z T N N m f T n 0 8 F D u m v 7 P j w q C E x C 1 i 0 f H R 2 z M Y I f n P x Q e r p 7 r E J 5 + a V X Z e f O e r l + 7 b r 0 9 w 3 Y l z S 4 h 2 F H z k R e s I 8 I L M 4 n r 3 t O 5 X T l 0 s X t T S j N z 1 V A G N p I m B H e i R H e w m 0 x h r V Q I A g X N S D a S o s p u G p F Z j U g p M p X + L k f Y U H j Y Z Y g D M 4 U o 0 Y t t 9 o 0 g 1 h 5 h m / Q Z 6 i Z C z U h E c 5 s C A u s P w a k y z s + A P f E x Y H r 4 X d E P W j k r z 2 n l o G 1 i y x M n n P P o h m x E C g f 4 p A t u l y j o u C X K R i v v / a m v P T D E z b 2 7 v j 9 9 8 q + f V 3 y d 7 7 y M 7 K 3 c 6 8 c u + + Y 9 P b 1 2 f U f v v C S X L p 4 2 T T T 0 O C Q H D i w z 0 a Y M z I 9 C Y f u u H P 7 E g o n A i Q C a B 4 I Q x u J o S r r i z g T W r 5 B Q Z R a D e g G 3 T p T x I Q h E C Z X 0 M F L U g A h g U T e r q f T 1 B W 2 q 1 3 Z p 8 Z E c K j F m Z v D 3 C D u T Q t u p W 2 C O U S Y N x P k E f F 0 g 3 A z H R 7 k D e m K y x 9 P x E R o u H Z P U Y m b O a D H 7 q M H c 5 Y X b D i D c o a z i i I p s 7 Z k s X z x J 5 6 W x x 5 / R A n E 1 w e d Z q t R U 4 1 9 t N T x 4 / f K l 7 7 0 R X n i q c f l v u P H 5 O l n n 5 I H H j y u 1 3 b a P V O T U 0 G Y 6 0 F 8 t i W h E C N I 5 B e L Z E u L s A g i M G Q S 6 h z T x p H B C b j N F w r I k B b c y r M U j B V m j M A T n n k O 9 b 2 Q G b C + A 0 K a B g g w c S X 8 9 A J X G N C C 1 g b T / E F b W J t M 4 0 w e 4 X a 2 i s M q n e C B A G n M W v P s W f T X n s f 0 J i 9 Y q R W n S 1 q Q 7 1 4 L Y l k 0 N O x S c j n T M g o r b 7 U W d u 1 y B I r m I w u 1 U N E l Y V s S K g / + r A L R R q t h 0 k d B T Y + w U K D e i + R q S i c c a e E K 1 I W R D R Q + t S k F S c E z I x k h D b / X E u m 3 A F z D Z C S e + R A 9 C Z j H 9 q 4 s 4 D 3 e / P O / V A h o X 3 I V z Y 5 p 7 P L J O R J o N 0 H 8 p L A 5 z x g 9 D c 4 2 c + N r m B a + 5 g t h k j + f B v i o A K Z j E r Y l o X L B Z s N G B l X 6 x V S S Y I W p N T J u Z 4 S C Q v e / G V K d A 1 7 Q 0 x K R + 3 m E X x r V 3 r w y j a l t L e 8 q h k y Y l G i 2 X H 0 7 a Y E z h 3 Z n P h o e I P R s 1 O 5 G L H 2 e e G M e e s 1 g M 3 4 T 8 o 0 p b e E v k p B X L h + o a F y b M 6 w 1 s o F 8 I X + S p p L k A 2 b s 1 t T W Z n 1 3 u l h t M 9 C O Q h P Z Y N i g J k w F v Y / M x H n g O j 0 h l + u o p F M v r g E e B U K B e Q Q p E D A P T 4 i o j H H e u + w r K i t N U y J g e N C 8 O c J z C C y C A 9 I m J w 3 I J 3 2 V E S t f W E U Q a B U j R E Q Q S V s Y P v t Y a Z d n A b + O h O 6 i h e k v Z g F B k y / k F X m U 4 p H c 0 E A m J y c 0 7 O T M u C 0 J B c h w M h m B i Y 6 C y A V X q I 5 c C D g F r o a Y t b G i Q h I H a 3 v o c w t q y u D 6 9 b W o t d H s H G a S 6 5 P B I Z J p U j G l w H X O I l i O 4 K 7 W 9 j U 5 c d l M Y F 0 V a m G R H V Q I V C I Z R L A 8 X P M C Q l i u c r / v e 3 J m o e a N P u + u p g c V H X l F 2 Y Q r r o 2 A s N r a O 6 S v p 0 / D X D P b G f s 3 O j J s 2 7 Y m F E V A G a K J 2 D w 4 H 5 k p X z A Q C i c o T r j T g k c w Q + b n 5 6 y P B A I 5 U 8 Y N t v W a D 7 J Q k P a K A E Y a v c e 7 2 N 1 Q G z S W 6 9 T M E N w I E F D T c M F G O D c d + p L E O O k 1 4 s B l v y k P j A S a s 5 Y u q 0 y y p A n g / L A + s W X X x g 2 / j 3 4 o K i f y c z O w u 7 1 N r l + 9 Y m G y C i + L y O z c 1 W D b t i b U 2 i Q 0 t z G E x Z Z j 1 i 1 s o 2 8 c 1 K L O s 5 Z N m D 3 W a l 2 N k 5 q O r P e A x k J w a G y 7 / h X X g R w O z 5 s w P I v J S O O e d y J E J j D m g V S S W K 2 f y R S E l u f R e G h C 7 i U M B I I w o / d v F o h + q V Y K s c J M n F R b M 0 w M E n m Q P j M P 9 W G b 2 a t p s l E Z l q 5 M e O 1 O Q T s T 2 P V N k X c e x M H y M j j e D D C I l i 9 w 8 D W O j s 7 O 4 K z K X P C 7 T b G Z W Z g M h J W i p u B c r Z 9 d O E 2 A T Q B 8 x + R a m 8 G g j 2 O u e O c D 9 7 M Z E f S Y Z 9 F c X n j c S A 4 1 A 3 W z E Q G Y j k o Y 7 n W m I y R 0 b n 8 E i x o V z y H P I O x r H s T g / Z s E w o R I / M Z V N B C F d 6 5 a D / p D n G 0 t C e v U 1 e c 0 H 0 i f V R T c o g + g v S C R E U k z I 1 r x J I G 2 3 G Y C 8 6 + t Y 0 9 w 5 L C t C Y V Z R 6 X G y A h + N 1 t g w q A 8 E V w 8 c Q g u h e 0 1 C r 8 I A s K F h s D + 9 h 2 f c U D Q v P B z D w L E h m D h E O G 8 I 2 L w g I L 3 Y C Z W B s 4 S p y 3 p f O b 9 r s Z 3 5 / V Z f Z 5 7 A e F g a j o N s j k Z R D 6 j Z U i r P y b O U V g 6 g s U q j S i a b h d v d 8 3 H x n k t q W C c Z u U G r r M l Z G E s 0 p A u D q y E N D o y I j 0 3 b l j Z e f T 1 9 g Z 7 a 9 j m G s q B g r H R E r p t N i A R t a o V r h 6 7 g a b l V v C + f Q Q 5 b H q B C g 0 C j X a I 6 9 T 1 Q A B x K 0 M g B A w t w o Y 5 G C c T h I s 2 M 5 P H 7 n H t O j M f 9 T n C c c + 6 h 4 2 M + g 8 S O q l 1 9 0 P 8 z Y G a l h o f i E q + u H Z g v K g Z c T T + V E C u E 3 g t D m h p c y j o O c I y s 1 j D I a 3 h + 9 K i g E c M 9 I P x / d 2 2 j g 7 p V 3 I R 1 7 6 e H m l u b Q 3 u W M N t Q S g P 8 t M q 4 k 0 C A s i a 1 y b 0 u t G m Q X A Q B D Q C 5 2 g j I Q z 0 x y C 0 F K r z P s V / x c F p M 9 d f E 8 h / T k B q I 5 P V 5 L l B u K u d x R o h j i E 6 7 a l C B D U M H n c V F x U Y 3 7 b N k Q i 9 T H 7 w 3 a r 1 J p m 2 o f S c j x H 5 5 9 q W d B W s e e 4 C z r k t O B c H 7 z X M B 5 c v n J e m l j X i Q K I b V 6 / a 1 A 8 q p i h u K 0 I B 5 6 b I j V z 5 v k o m r f 1 9 z R 8 G t T I C g X b C 9 K F W B f w 6 c 1 A L N 6 i R e Z c z 2 X x b a S G r B g u D e G C + m Q Z I 9 4 g B I S a O 1 g 4 J 0 g o p 7 b g A I N R 8 T g Y H A 3 l c V F p h H e i l x a 6 9 k 1 P 7 a d x J e 1 x e I r i m q Q K Q Z 2 a i B k E S N O 9 l g 2 d c g s j R M i S c 7 m v X Z S a Y S J g N s z P T c v V 6 r 9 Q 0 d V o Z z y 6 4 e F H R 7 e n q s l f z A b b B / n 6 z U D x u O 0 K R + a G y S c T Y j G Z S p E D C 8 O 0 S B 3 d j m B R e g B B a M 1 e C 9 g v 7 t A l 4 f n Z u 1 k x B i E m h u N r T m Y U 2 s g D p y B I H 7 o e g m H R x g p g L T m N q n P U 9 h I O 2 o u 1 D u H 4 U f q 6 8 8 v c x 8 N i v 6 U F d U F m m B C 1 x X j o z 6 0 h L B F H y c l 8 c y K u w N n D 5 p 3 E N 4 h l e S 4 T s y j a G s 6 N z r 3 W Q X 7 l 4 M T i z H t N T U x p O k X w 8 0 S n v d N f I m 5 f L N D 1 r g R E X 8 p x P g L q P s C 2 Y C W j X 7 O 9 t B l s k U Q s i G 3 Z W q Y Z J u A W 5 N + H X j c x k F + F n 3 / U L I Z S u Z i b z 2 b z A + 2 M z 0 d R 8 w V G A q e j b O Z h h m I O c t 4 l x G o 6 H a U U l H m T z G 8 8 U Q i Z A G j A T a W j z T g S a 2 j h s p v m v m L B B L t L q k U Q 2 B N n W b e f e I C i b 9 6 R i 6 k l E G 5 N 4 m / a i E s r F 3 C A c k l q E 2 c d U l 1 A 8 4 8 B V 0 m g V n I Z P Z c f a 9 b y T / J 6 I m Y V L / g 6 N z U j P V I 0 8 e 8 e 8 L V v 3 y D 5 n X S S B F W R b d u + W 7 h v X b 0 9 C g e x F k R 0 U K t M B a P B D D g o B A Y E k 5 p D Q W t 7 I Q i N a r 8 c B Y T N S B m A X w l C j e 9 I x 2 t x 1 3 t J f t K D a j H W + n a n G d U Z d u 7 Z W Y a m x O O g v m s n C o 2 0 i e N f W w n P X 3 R Z d I o B z S Y g f f e L a Q A g 0 B C P e H L s + J 5 f + O B A 3 4 g r n M C v d F J z c F Y k L L s h P T R v p 4 0 M Q k I n P 1 0 x N r n 2 y h r K A c G e u T s j Y S r N c H S 6 W s 7 0 l c k / 7 m j m X D c S F F Z W 2 N K E K E y M H 8 p p C K h j 2 c n x l z l S h D 4 h f C g / t Y o W d E E E K e m F Z h a S o N F j P w U 8 N Y X E U n n X 3 E Z Y P d 0 0 A 1 z Q c 4 V P 7 F p o O 2 l F U B h A U g V p Y 1 J o 8 I S w 6 y e k v C s t w u J n n G v x O y / j 7 w v d 6 Y L 7 5 S s B t 7 j 7 S x K / X Y F E g 7 E s a O c y 7 t M l F K R J m E r A m W J i F 6 f A X z l + U F 1 8 8 I S d P n Z N r v W P W H p t e z J 8 e W 5 p Q G + E D y J b Z q W G B r A k a v 1 4 4 4 k A t y w a 4 r 6 J S G + + l b k 4 R N S c C h Z C b Z t K N D l k T J t 0 Q f G d i u v d h p q E N e a Y Q U i H Q 5 t 1 T Q k M G f p M C i k u O V v j m e I B A x S v u W V u 6 L X K z a e I g W D R S k n l H f C C b a 4 N y j 3 v I n c f b l 1 1 c b Q 1 7 v Y X 4 s C X l y e z M r N y 4 0 S 3 n z l 6 U l 3 7 4 i n z 8 8 T k 7 X 9 b 0 O S m u 6 Z C e i y d l e n J c x q c T A s i C L U 2 o T x / 0 2 i 9 p g a f P x o z F O P W 5 + a V i a 0 T z x X L T G E o Y x B c T h Q 5 Y N o S J D V J B Q g 9 z N 1 v b x A m t C W 4 e c I R y / T u M n i g u K e N k c D U T x N F 7 0 T z Q Z p h f n F e 9 o 2 c y t Q f x o X K w S m L J k T Y h + A y Q R m v b 6 c t c Z a H a M 0 V 7 y Q 8 n 4 x 1 + i 8 P I 6 K h c v n R F 7 r n 3 m D z 1 9 O P y 0 E M P y K H D B 4 1 M u 1 o 6 p a 7 t T u n 5 8 D k Z G u y X 2 b n s 7 a c o b l t C 2 Z c z N g h f o 6 5 W v y m Q Z L B 4 L t B u 8 m a R J 5 I J m G 6 O P K o B T H w c n M f L T Z d 3 U z j i a / 8 k I H T O B N V Q Q 2 R N A n E j r j g d w q / y b S E I 5 i c m O s I G s 5 N 1 3 6 e R t D g N l A y I x H 3 k A 2 Q O H o 2 F m 4 K j b a A 8 k s 4 H 0 l p a m m 2 l I l 8 p 8 S E / H B 6 1 D W 3 S d v R L M j V w U d 7 8 0 Y f 2 c b W 0 u G 0 J t V m g v 8 h c u I H Z 5 R e A S a p R l R 9 6 3 3 r x 4 A y N f j O J a C s g 5 e v g 3 s U / D 9 e f V G a m o x u R H f e c A + 9 1 t b 5 z 6 / t 4 Q I K 0 Q B O h k b L B a 6 1 E r a K n e T V x i S O W R c s e d c / T V k s I y Y D W 5 5 6 A F 6 k Q 1 w l e X e 7 y A / J X V d d J 8 4 G H p G d h t z z 3 3 I u 2 W l I a f E a o D Y J a l A K w z l t t T 3 t x h g 8 Q K 8 o d M 3 s Y v x a 9 o O B r I Y R F W w k n R Z R 4 X I O 4 U S G E R 9 w K 0 W g H O X I 7 Y S U M R y R 3 j X h y z K g I x h 3 6 e 9 M j m 2 h n g j z w p P J J M R P Q v K D k G 9 6 7 I H 5 K c q 5 5 u P P O 5 E M / 0 V Z L A l e o j P w 7 c s G P Y I 9 i Z 1 X m u f K K M j l y o E O O P / C g + w z o 5 J T 1 p / n R / n h d + c Y u X / Q Y H R m 1 + G 9 p Q q H q w 1 P Z K b q c x R 0 U 4 G Z N 3 z B T h r e W V L j f C B C q M L g f E 6 M 8 Z u Q R t y K A a C n M J O + A W A M N f k i X H H n I a B p O B d R 7 D 7 0 H E T e 7 X w y S j m b M S 7 R V W k E s B I 5 U j i A Q 3 O K v 8 X C p 9 e a r a z M y / I j u B 9 q l 7 H M v x C N + a K B s I L T U c 9 w 0 3 D j H y I G m Z X n s w I J t y M f d b Y u y u 1 6 k c 0 + z H D l y W N 5 6 6 8 f y z j v v y 6 u v v i 4 v / O A l e e 6 7 3 5 e X X 3 5 V 3 n 7 n P X n z j R / Z O n 9 b k l C a H 0 Y k V D x b e J 4 T G / u 2 4 E r g c c L j w 7 4 j n 2 5 L o X X v U g C B 8 G Z c R D m 4 D k w E w o R k P a L m l C M E m 4 t X F J y x R v 4 K 9 g s r t D o 3 M g I J Q b x Z F 4 3 7 m v B p W p W M f n r G 2 l Y W u N 7 D 9 5 f I S n F 5 q r b T R o D s s h E / C I y 7 2 i / / 7 D S F S 4 8 t z a z M M T P a z m v e K i M x a 3 2 8 s y J l e Y I 4 U 5 O P o t d U u K 2 h e t k 6 d d t 3 O k f Q n r 0 d c t f d n 5 N 9 + z r l 2 L 3 3 2 F J k P / G l L 8 o X v v C 0 P P X U 4 / L I o w / J y Z O n t h 6 h I M w z h + d y 2 s v U a L R X K A c K g 3 0 j X 5 l f e Q j T y M 8 D c i a R y + T M U g k P b b H a V g n C O Y j k y F Q 4 i J c L O Q Z c 1 I J c V A E k b h A L o v h 1 A t E 6 D F t i 8 / B D c n w a L H z 9 4 7 c o E t s 4 m w x 7 f 7 F q T s S t 2 M / d c i P R i S r O F F u W T Q n u S I f n 1 M U t 7 Z h G Y N 5 S L U L I m a 1 c C D t q 8 l H 2 D D m a n p 6 x 4 / v 2 Z H b o E m e + r d v Y 1 G h r 9 N X W 1 t g X 4 J 3 G L 5 X a u j p p a 9 u 9 9 Q h l H X u B g B c K 3 5 A H 1 J I s o G h m k Q n q 2 j o P t g W E i 4 I z 2 Q r N g 3 u M e A k 3 Z 2 8 b I I C l M j f v 2 k X I G O G Y Q G i 8 G I l B J z I k I o 7 0 W Z V p 4 c a R J w 5 p 4 r 9 p C O K E N m c U O s Q x T 2 a g S c l z v 5 i l 2 / d D u O w x Q 5 q 1 P 7 j D H C J Z 8 h y 4 i t T t k 3 d 0 7 j 7 / / I v y + m t v 2 I c B b N 5 V H i A 9 f A 1 + y x E K C + j 8 Q A 7 1 l A I I H T V L R b m b f o 5 g + k X z X Y P T u a E l m A C X F r h v M T n D R G E P b R B X w G j O b C 5 8 q 7 V L y q S o x K 1 z R 9 x o A y G e S i M T D D 4 M x t w r W 9 3 W n s q N b M J 2 s 2 G v D t 4 P z 6 j g v F l K e V h Z B F Z E u H J A W a X v 7 q C S c T O G / e Z I B K X 1 a q D J O c a p 8 N 3 v P G e f t 7 n n n r v k + e d e k B 9 8 / 0 X p 6 + u z k N K C d u n W 0 1 C a K T e u X L C a z H u t 0 C 5 k W J w m y Q k r U O e p o + w w m y h Q 1 n n g 1 y Y D h g o 1 F / y d L I U V B j G j 5 r R y j I D v H k F A J z D B y R B c 3 N z a C y S R f Q o P w q O d d t j y Y i 6 + E C 4 p H 8 x 0 1 D z j O Q i 4 s s g 3 l d a 3 J Z J A 1 H w c 4 + K Z D 6 I O B E h l 5 a C / l l 7 9 h 2 s b b y T l 7 A j g O m + T r I Y w N K d N N s L g m G 8 + 8 S T a j 4 0 v b p w 4 8 Z o 8 / c y T 8 t W / / 3 P S 3 N I s P / 3 l n 5 L 7 H z w u 7 / z 4 P V e p p g S a d c s R C t G s q q 4 2 k 4 1 C w G x A 0 y B p j l T B b Q H a 2 9 u D v X S o q a k O C J Q 5 J S E b d u 1 q C P a c H U 8 c k o o b T U V n Y h Q I C i Y N W 1 R Y X e 3 t x g c W M Z r B 4 A Q P b W W j K o K 8 Q N A g D n Y + + U E h + 2 1 R T U K 0 G F q Y Q b x o A Q 3 E Q q u u r r H f O H A H 8 a L 9 6 u N Y t a N M d t V r O e h + 7 h x y 8 P k E I Y g L R H G a I z O 3 S A P / 6 n f W 2 1 h G w v e f z j E X / z J C H p / D v I P 7 C J 8 8 I 3 / 8 h s y 8 8 / Z 7 + j 6 3 x A D j + E 5 / d N p G S + z Z 0 2 G j x i E 1 n b 5 V u j 8 x O W n a P x d 5 P c j P o m + + M Z 7 u 7 l s I C N / P P L g m l N R e T L k m 0 x h C k 7 q E E 0 C l j f P h Z o L Q W X 8 u S h 5 g 3 s Q s p e L G q T l z h m W P 3 a 3 O f K F G x T 0 O U S A Z Q s t o C 9 4 I d 6 i V 0 W Z c A 6 Q V H Y V G j b 6 S O 4 w w M X G M Q q N i l U k a F B d R k / M 2 4 u z 6 p i A 5 4 N j W 3 A h i Y + M V t W w Z g k U F A h n M i 6 l p n N N 8 S g J 5 U c H 4 4 f A t G u T r r 5 2 Q i x c v 2 d S N h s Y G a d T t 6 L G j 5 m A I g 3 z 6 S M n W c 6 N H D h z a r 1 b A D t l R V W U f F I B 0 S d g W h E K w y C 0 y P 0 3 h J y G X I K c F U b C h M C k E D F O P 9 E R B P J K 8 c L T R E C z I U o p W 0 n M I J X c z n 8 l M J 9 2 3 8 2 p b I Y h w i m F D 5 B X O D K 6 F w / f E i V b G + e Q n z / I 4 J E 1 K O x 8 e D 8 u j J x A a w 8 1 + 5 p 1 q 3 u o x N b 7 T D q 5 y Q J P x 6 w U a b 2 s 2 + K 6 V M M Z G B 2 R 6 a t q W s a 4 M V u L 1 D q o o y N M x b V e N j Y 3 J r G q q C x c u 2 1 c N 4 y w M j 2 1 B K I S L x J M 5 h Y L x Z / k M w Y k D x Y z W 8 U K Y q 8 A B d 3 A / h R 9 X 8 S F P t J 0 8 r D 9 N 7 z N B 1 H T b 5 E C V G m + m Q k R / P f w c J 9 B q 5 a X 0 c X F f 6 J o i K u i f N G j f m P k a R M I m I C p 5 z L W e A L V i z S x P A p o 8 W i F M T g w H e / m B f K Y D t 7 m p S b r 2 d Q b 5 v R 6 f Y h Y W j r 2 7 M j 1 v 1 G J x C b x x 4 4 b 8 9 m / / a / n 2 t 7 8 T n I k H w u f J 9 F d / + R f y Z / / x T 2 0 / D V 5 5 5 Y R 8 / Y / + 0 K Y E Y D p 5 E G Y c G K r y B 7 / / b + X b 3 / p / d s x t k C A q G D w P I W m 8 9 9 6 4 L P / h D / + 9 n V 8 j A u 2 E B R M 4 0 0 i a f p 4 h n B O v v C b f / F 9 / s / o R Z o N e Z + C n j W r X I C B m e P v G N 7 4 u p 0 6 d C m 7 O D i q v b 3 3 r 2 / I 7 v / N v g j O 5 8 Z 3 v f F d + 8 z d / S 2 v 5 C 8 G Z T F B 8 l K P T S C K X L l + S r 3 3 t N + T l l 1 6 2 4 z h Q c f j c + P 3 f + 1 3 5 7 n e + L X / y x 1 + X f / c H v x e c 3 T x g c u I W f / / 9 k 1 m / t 7 s l C V V d 4 T I d k P 8 0 u O N q s t d e e 1 1 + + Z d / S W 3 m 5 P U D Q N j 0 + e k v / 2 0 1 B T L t 6 W x 4 9 J H H V m v V N K i s q L S 4 1 u / c G Z x x I E V Y r o E 8 r c Z p f n 5 Z v v X t 7 5 l p B y D f / C I 1 J j 3 4 b o T 3 K o J k X F e 7 / 8 M P T p r g h 8 F l r + H C 2 8 U L 5 + S N N 9 6 Q F 1 5 4 0 d 2 Y A 7 R h j h + / T 4 4 d O x a c y Q 2 I Q g W X l F e Y 6 6 T J e S 6 X t Y 0 z Y f n 0 8 o k T w R 0 B 1 o r e d e I G + z / 7 s z 8 n l y 5 d l P 3 7 D 5 h z A V C 5 W G t g k 1 B T U y P 7 D + y X 6 1 d v y G T C h 9 f i U 3 c L A 6 F o r n G 6 w M i k Q m M a a r W u W g M 9 2 2 i n u + + + K z i z H g h o q I x W Q W h + C F M 2 / N m f / a k 8 / f S z J m S A 8 M K / U f T 0 9 s j h w 0 d i F 0 n E F P N E 8 q n p H + i X 8 Y k J + e j 0 R 8 E Z V 4 E w b R 2 B C y t m N A / b A w 8 8 K G 3 t 7 a Y N w 6 B d F 6 P I p a u r S x 5 8 8 M F M j Z Y D z z 3 3 v D z z z N P B U W 5 8 9 N F H 8 s Q T T 8 h 7 7 7 0 f n M m E e S n V 5 K M s G X R 6 8 O B B J e 1 x + f z n P 2 8 E 4 z w V B B 9 T 8 F 7 B q F Z v a m q W M 2 d O S 2 1 t n R 1 z m x s I Y I c b B l b A w Y M H p L q 2 R l 5 7 9 X X 7 B m 8 U W 6 4 N 1 V C 1 L A 9 2 L U h N r X P B u v 4 E t 6 p q n L D k A p m e 1 P j n b L 6 Z A w l B P l 6 v K C A x x C B e s c R E Q v Q 6 X q w o E p 9 R + P T E t S 0 + b Z A k x v j h k D A H h J Y p c S W e X I N Q e C s h l z N z S y y t C U l d B f m I V v b p L b Q N F Q b y N j w 8 b N / r f f q Z J 0 x z e Q t p y 2 m o m s r M L K Q A I B U Z X g j I 8 C Q U E i L t H t f 2 K V x i e d I J k T t e B 5 M O N 2 4 t D H 9 / 0 m g C z v q w b z W g b T D 7 i K W Z h R p R 5 2 x y H b D m K j c i u f I O T 5 X J h m w V Z q G A 2 A 0 N D f b R 6 9 d f f V N O n v x Q 2 1 U T F t 8 t R 6 j Z y I x k i G T e o V u t y t 0 A S I m N i n C H i U A I w + Q g C 6 i N C c H 9 r k e S 2 f d p w Q 8 y J r 6 U I W Q B r C q F 1 5 b R H z Z i R Y U Y k 4 s N k w + P Z d p K N C m 9 P F 9 o R U x 8 6 A x + 6 p k n z f N 3 4 q V X 7 W v x W 9 J t 3 l q 3 J I / f G d j J W i v Q k G X U r + + s z A d p X N s 3 A 7 w 1 L u M x x 6 h V o + 2 D J H A X I x i i Q H v F h e G d E r c M N O p 4 M o k T R G F I F G U Z 5 7 U F y D + k o 5 u D r 8 Q n 3 R c G l Q j D u 0 B v z 1 W b D D g 0 P K J y M y d z 2 l 5 r 7 2 h X c u y x f q 8 0 4 c V h U M m E p s q a t Y R 9 S 2 V + g O p Q d x M 1 j K u 5 g h N 5 Q L n 4 q Q C h t m E 8 J t z O 8 Q G R 6 I t C M 6 U l E + D j z m F g 3 l B J J F W 8 h L 2 Z n q 8 N I 0 P G 0 F L Z B Y 5 y t q F E 5 p D J r 9 C p f L / 3 3 R / I 9 M y s r S d x 8 O B + u e v u u 2 R w Y F C e + + 7 z c u n S Z R t 1 T o d 5 v m h q a p T H H 3 9 k a 2 q o O 1 s X p b P B 9 a 4 / 9 7 3 v y x N P P S 4 7 6 + u D q 7 m B s J 0 b K J X L Q 8 m d h j c T e 3 c t y p G W p X W V 1 f O n m f W b P 7 7 0 u b U 5 U b Q t f n S l T C b n s g v m T + o z B d R B m w Y 8 d m x Y F 7 S T G H p E 5 X j 9 + g 0 b y X H w 0 I G s h K E M S e f Y j B v E l A R M w 7 K F Q T n c M C E / / t E 7 8 s y z T 0 l 9 f Z 1 r p w V A j t B U j I o 4 e / a 8 V F V V y b F 7 1 w 9 H y g Y W c k H j b V l C 7 a 5 T 9 b I 8 J 9 9 + / g 1 p O f y w P H K Y R U q C G 3 L g + 2 c q E j 1 h G w E C M T M 9 I T t r K 6 S z 0 Z H 1 v B I 3 C U 0 1 y 3 K H p s U v D v L i 2 d z L C 8 f B V z D g T F + p X B 3 O X V H U V S 7 b q q h o y Y r 4 k T d 5 g b T 7 9 k 8 c 8 I z h x m e j r Y E A 9 v b 2 m b O B M X W s 1 8 B A 1 L v v u U u u X r 4 i z 3 7 x G X N C 5 A L 5 d X 2 0 R M 7 1 x 9 + L V p o Y 7 p E 7 6 v v U r G u X X b t 2 J h K V N E C u C x c u W n z 3 7 9 9 n 5 M r V l M A h 8 f J L r x h R t y S h w p i f n 9 X a r U L q t T J 5 Z H / 2 o f Y s E z U 8 V S y n e p K F P A x c 4 L U V b k i O d 4 d P z 2 s Y 0 8 V K 6 C X p D I 3 Y 4 C p C c e r k + 3 L / 8 c 9 J U 4 P r u H 3 n K m P r R P o n k j X G / s Z F 2 d u w L C f O u T F 2 + Y L h T o 8 f m L f G P e 2 R t y 7 n H o K F 2 U n a W J g E 9 z u / d Y E H l S 9 N X F F S 0 l b d u S M + R j O a 1 X g y m S 7 + 3 v V S 6 a w a k A 8 / O G U C a e o j A s 6 w S D + W R E P j L i k v K 5 d 3 3 3 1 f P v / w g 1 J b W 6 u C v y Q T 4 5 N y / v w F J V q / u a M Z i J o W F w d L d C t d V 1 H W a s X B h N Q H O h d W y z A X Z t Q k v H L l q q 0 m e / j w Q Z u d S 0 d 8 k s a 6 d u 2 6 V R S H D h 3 c + o Q K g / 4 p + q k Q i B E 1 B a i 1 K F s K P k 2 7 o a J s R b p C J G G I U 1 w b k g Z / 9 D x j 0 V 5 + 6 Y T s 3 b t H D q h t 7 g d c k r k Q Z f Y m O z 9 o h / m Z z N Z g z w N U w H e 1 L d g a C u D l 8 x p f 1 q j j / O 5 F 6 d i Z m X m D k 8 X y 7 n U G r j q H C M 2 4 Q 9 V X 5 P y 5 8 3 L P 0 b s 1 b 2 I y T Q N D I O k / 6 u 7 u l l M f n p a H P v + A j f b 2 G g M N g W N i c H B Q z p 4 5 K 4 8 8 9 v B q P q Y B 8 a E N 2 j t e L I 3 V y 7 Z G R K E + A O L C E K M B b V + N D I 9 J U 3 O j a q y u 4 O o a M P N e f + 0 t O X r s L k 1 L 4 / Y i V L l q f Q T j P S 3 s f I A H 6 M H O e a 3 N N p Y V z K 1 h 1 i + 9 6 R 6 X t J 1 2 r j + d R v y 0 4 S k f z Q U 0 4 J O q A Q e m S u T a S L G 1 W z w Q v J r l H u k 9 8 4 o 8 q W 3 Z l p a m 4 E o 8 G I 3 B j N h n n n 1 S 6 u r U R I o x v x g p w R L J L I a C 9 m J + U h r z 7 2 b h 0 q U r 0 t f X L w + r N i W + p B m T F R P 1 o 4 / O S L W a h V Q k T E o t k L + 3 J h Z o V q k 0 l K w v o 1 h w G 2 2 Y P f V L G y Y T Y F n j q D R 2 7 s r f Y / R p g a j H 5 c K i 1 v o v n q u Q D 7 t L M 8 j k U V U 8 I 4 8 / 8 a g 0 B G Z u N j D O b v + + L p u / l t S W Y V r F o 6 q d 3 n n 7 X f n v f / V N m z 7 x a Y J + M J w Y o 6 O j 1 k 7 E k f L 8 c z + Q 3 p 5 e O a p E 8 m Q C 2 4 p Q 1 e X L 5 q w 4 v p c 1 6 J w p 4 7 d 6 t a W t z 2 p 2 W o 9 X r P 3 z x T v n p E s b 8 1 G T p l A w n 2 d G a 1 d q M I 8 S f X m u t t 1 m g 4 + D H e t Y 0 L Q t S m v t k p m D P j 8 K x Y q 2 c e p L J 6 W l Z l E a g 7 G U A F L U t X T J 7 t 0 t 5 m D I B W r 1 C x c u W c d t N t T V 1 Z q g H j 3 m t N S n C V Z C Y v r G W 2 + + b T N + I T p 9 V g e 1 z d T Q s G u V T G B b E a o u a E C z p t q z R + Z 0 m 1 / d H t y 3 I E e b h 2 W 5 / 0 d y f P e Q 3 K l t A y 9 g V a H R 6 x u B e Y O U T G F C g c q U j e H N A u 2 f k z f K Z H S 6 R C u L Z S X X o h x t X 7 D f Q l B V v i I H 6 w Z l 6 N y L 0 n f 6 + z K k b a g w R i a W U v f d 0 E Z i 8 R W 0 U D b g 3 B g Z H l 2 d l v 5 p g i n 7 + 7 T 9 9 N T T T 0 h H R 7 t 9 W O D p Z 5 6 K d V J s K 0 I d b F r T N M g 2 n a a r m x 4 3 7 6 y Q I 3 t 3 y l D / + p H e G w X D + a 9 e u S a 7 W Z s t J A A 4 C H 6 o 5 t K n g b H Z I n n n W p m 8 f b X M 2 p V 4 4 w o B H c U V N Y 3 S c v e X p W j v T w V n H a g 8 r p z / U F 5 7 9 Q 1 r V + Q C 7 S O + q J 7 L F c 2 q U 3 j Z u r o 6 P 9 X 2 E 4 v e 0 I b C 7 K M t 1 9 7 R Z p 3 C r D 0 S h 2 1 D K L x R e H W y g b F h z a 3 N c u X y V f P K b R a o T d 9 / 7 w P z B N H Q 9 j A y n f 1 0 y L S Z w K t 5 u r f U u g u i Y P z d o 8 f 3 S 3 N z k 3 n v o t r Z A 4 I g m C d e f l X u f + C + n L O r R 0 Z G Z Z e 2 y d K Y k T c L p O W y y g q V Q C 6 N 6 i D y / w H h v J 9 7 O X N W 0 g A A A A B J R U 5 E r k J g g g = = < / I m a g e > < / T o u r > < / T o u r s > < C o l o r s /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2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8 b 0 4 c 3 1 - 8 b 8 b - 4 4 5 8 - b f 1 3 - 9 6 f 1 d 1 0 8 3 d 8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 5 2 . 7 5 9 1 4 8 6 5 4 1 3 6 0 6 2 < / L a t i t u d e > < L o n g i t u d e > 1 8 . 2 3 9 4 9 1 6 7 7 0 2 5 2 3 2 < / L o n g i t u d e > < R o t a t i o n > 0 < / R o t a t i o n > < P i v o t A n g l e > - 0 . 0 2 8 4 9 5 8 4 7 4 3 6 7 4 8 2 6 7 < / P i v o t A n g l e > < D i s t a n c e > 1 . 5 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E X 7 S U R B V H h e 7 Z 1 n k B 1 X d t / P 5 M F E Y C J m B p h B J p c k Q I J h m d O u t F Z p X Z L l X f u D q m S r b K l c l v x B / q D y y v 4 i y S V X y Z L s k r U r q a w q l 1 1 2 K d h r y 7 K 9 i d w l l w T z L h N I E C B y n J x z H p / f u X 1 n + v V 0 v 9 f v z Y D E D P g H e l 7 H 2 z e c / z 3 n n h u 6 6 J t v j K 9 I n q i v W p H 6 i m X p G S + W X b p / 3 5 4 F e e 5 0 h T T X L M v i k k h t 5 Y q M z B R L e c m K l O r W P 1 E i n b u W 9 L d Y 7 t + 7 o O d E K k p X h B c P 6 r n 3 r p f Z / u 2 E f Y 2 L s r 9 x W U q L l + X U h x 9 p v i 3 J v v 1 d s q N y h 1 R U l A d 3 F Y a h o W F 5 5 8 f v y u N P P i p V V V X B 2 e y Y n 5 + X F 1 5 4 S R 5 7 7 B E 5 O d B o 5 5 4 4 O G + / U V w c L J H z A 6 X B U S Z K i 0 U a q 5 e k q K h I h q e L Z H 6 x K L g i U q y 7 9 T u W 5 c 7 d C 1 J b E Z x U T M 4 V y c x C k T R U L U u J P j 8 z P S 3 j Y 2 N S o o K y c 1 e D l J S U W H j d 1 6 9 J W V m 5 j I 2 O y o F D h 6 R Y z 3 / S G B z o l 6 b m l u B o P T T 6 + W N 3 7 Z K 0 1 C 3 L g a Y l y w T w 6 P 5 5 G Z g s N i I d a C Z D R e 5 u W 5 S j 7 Y u a e S s q Q E v y 2 I E F q d Z 9 y A T I 6 u b a Z W m r V x Z u A V Q G 8 d 4 o O n Y u y S H N o z K t b B C U H V U 7 V F D K p L 6 u b k N k u j 5 S I i t E s W K X l F Q 3 y / D 4 r L u Q A u X l 5 X L k 8 C E Z G B i Q 4 1 p B L m m x 9 m m F O T G 7 R g i P c L l H s c h z W o H 2 6 r N h M o G j 7 Q v y U F c m m U C N y g S V M W Q C O 7 Q S a G 1 r k 8 a m Z l l e X p b e 7 m 4 T 5 P q d O 6 W 5 t V X q N J + K i g s S 3 Q 1 h Q S u d q q r q 4 C g e e c e K R L c q o c j Q 9 v p l I 8 S E 1 j C X h l y N x X W 0 1 I O d 8 1 K u A k i t 9 P l 9 8 z I + U 6 T X 4 g U S j b W j T I U r O L 4 V Q T p m I w J S C A i B t B K e B 7 l S X l 7 m D g r E s g b y U W + p v H 6 p X N 6 + V i n T N f f I 2 z e q T Z u k w c L C g g y q Z i O G V H p Y E u c H S + W D 7 v X x Q q M M T 6 c X H d J 6 T / u 8 t G o l n A + o b C B 6 W 0 e H a Y X q m l o 7 X 1 5 Z q R X H 5 l R u a Q C p L 1 8 4 b 1 Z E V f U m E 2 q P m m 7 T q p 6 v D p f I i 2 f L r c A u q v q f W S A D R J 4 + P C d V 5 W r q a c h e a P h t 1 B o o C X e 2 L s q T h + b l D v 2 9 F U F F 4 G v P j Q J h p Y b 3 Q D C G B 4 e k r l 5 r X T K w Q P z w n K v 2 E X Z Q X r F D a / o 6 M 8 1 O 9 c S b Z 2 E s L C 7 K t S t X p a O j z Y 4 x 2 x 8 7 M K + V 5 p K c 6 c 0 k J R o l n 5 j e o 5 q p v X 7 z C F B R U U n G B U c 3 H 9 c u X 5 a 9 X f t l d j a 3 x s 9 b T K 4 M l c i P r 5 T L m T 5 X S D d G S 0 x L P b x v Q Q 5 q u w A i x S F c I y d h a G q T p H a T s b R c J A u b Z J V i S l 0 O a Y 1 F F e S p q W m p 0 L Z B I U A j / e B M h V k F S R h T M z w X M G d K N Q 5 F R W v 3 U m S Y 6 o d b 1 g K f U s L + + E p + b d 6 p u c 0 t 1 4 r K C h k a H J T Z m Z n g z M 3 D n J K o c / 9 + a 8 / N 3 w x C g X B F + r C a c 9 R i Y L e a g I U C h 0 W 1 a r Z b D Z V q n m 0 m O j S v 9 o U 0 1 L Q K B W + o r s l u S i S B t u t S j i g 2 1 e S u D Y q 1 T T I z M 6 3 x m Q 7 O r C G s n d G w e 9 V K i Y I K 8 1 D z g r Y L g x M h X B s t 3 l S F Q l x p S 3 V 3 X w / O b D 6 8 S Q l x v e X Q u n u 3 T I y P 2 3 4 S C i I U Q o H p h 5 1 d G T K x M f U K A X F H s 4 3 H N I A / b c y q e b s Z Q O D a 6 p a k S 2 t 8 D 2 z z v t 4 + 2 b + v y 5 w S h Q C L I R c G J k r U F A w O E j C v b a j O z k 6 p 2 r E j O J M M 2 k I N 1 Z m V J 5 X q g a Z l a y 9 H g X P i w 5 6 N t R H j 0 N W 1 T 4 a H B o O j z c P E 2 L i a 4 Q N y 5 d I l a d + z J z i r U G L l a r s V R C h c n A O q U c 7 1 l 8 r l F A W a C 9 S w e I V G U 5 g m W x X F R S u W z q n 5 N Y K O j Y / J u Y / P S 0 t r c 3 A m f + A 4 y A Y E / I H O B W 3 3 B C c S U K 2 N 7 f n 5 O T l 7 9 n x w J h m Y k O W R Y v e m P l b G w a Z F a a x a 1 n e u k a 5 f y x c P 4 G a i p L T M H B V z c + m 9 m W l A e I 3 N L d K l p l 4 Y S 2 q e 4 8 L P h o I k m L b O n N Y 6 e P f Y N o q F p S K 5 r m 0 x P F X b F U s r R e a M q N P G v s f M z K y Z e + M T E + 5 E A X h 4 X 7 L q a V Q t s n P H S o b Z S g V 7 Y W C 9 U F R W V M i e P e 1 S U 5 v b 9 K y t X J a O n Z k O p B t j u O z d e + g W e K B r w b p J 6 D r Z r Z r 5 m S N z i e 3 r f E E / 1 c j w s G q R Q R k Z G n J O i k 1 E k n N o a X l J 2 7 u T G V p q c W F R x k Z H p L + 3 V 3 q u X 5 e C O n Y B 7 / T h 0 t d U a F 8 S j f R X L p Q b Q b c j 6 D q g / 6 V W y 5 y O b g 8 K B Y f E j R v d Z v o d O J B Z G 6 Y F + f b S u f U O D T y T X 7 h j f p 0 3 j k r r B x 9 X W L c H g t 6 x c 0 1 t X L l y V U 2 o E T l y 5 F D W N h 2 p 6 N Z 2 E R X r x G z x q t a l n w 6 f x p G W R W m t 3 Z g 6 I k 9 w 5 d P h P K s E m p 1 1 D g j I g z M C V 3 p Z + c Y 6 w J M A S X c 1 u s 7 t K F Y 0 X v 1 9 v W p x a A W i y a Z v D H O d d h 0 o m F C g R m v b S W 3 3 8 E v j O B 9 K 4 N 5 9 8 3 K 5 Z p w r o F s J V e X L M j 2 / O d U p Q n u s I 7 M 2 n 1 G B 6 N W 2 0 9 j Y h A l M V 9 d e a W 1 N 7 n 3 P h u + f q Y j V 7 P d o J e e d R V G M z t A W Y N R C Z n / Y 7 N y c m q D n Z O e u n b J 3 b 6 j t k A V o u w s R s 7 O z Y V H u b C 2 s g g W Y V g h t U 0 v r u r b l 9 N R U z r 6 g j a K n u 1 v a 2 t u D o / y w I a m Z 0 Z q J P o a H 1 E a n g N A 2 a Y D r 9 b W L 5 X b / r U Y m M L N J Z E J Y M b n D o w 3 Q S u f P n p P J i U l p a m 6 U C f 1 l p E Q h o N 0 Z R y a G N S W R C W A G M m Q s 2 p V B L T u H + 7 w 0 u V 0 2 Y s O J g g P F w e Y l e V b N u Z 3 F Q 8 H I D 9 W a G 3 T k l O j 7 d + y o k s n x C V l a y k z H z S Y T g N C F Y k M a K g 6 M 6 2 u J U f c Q 7 u S N M n N o 3 I r e P A / G H i 5 q m 2 4 z Q F u C f p y B i S K 5 O l K q W n x O 7 e 1 h + f G b b 8 s z X 3 h K K i s r j W A I U D 5 v h E T n + 0 u 0 3 V m 6 r q F P 5 3 h X Q 2 H a Y W x s X F 5 5 + V V 5 9 o t P Z x 0 D y L s x Z T s b 1 l 5 O r d 6 y u 9 3 a w o W + P w r M 4 l F t K 9 X v 2 r V q U t 1 s 4 J g p K y 1 X 0 7 U w G d j 0 W D L Q 9 X R v q d n W Y a b i j e q b K L 6 l y Q Q 2 S i Y c A b Q l a K O 0 1 i z L y F S R 9 I y X 2 k B T 1 S f y 4 c l T 8 u D D D x i Z A N o g n z c y v u 4 F b Q N d H l 5 P p n 1 q a h U i z B B 0 X h + r r a 2 R 5 p Y m 1 a A X r L M 5 C o a P g T 1 K p D N 9 Z X J 1 2 I n P 2 d M f S X 1 9 v f V X b R a Z A M 4 B 2 j K M 5 f u k Q E d u o W Q C N 4 X 2 1 0 Z K 5 P V L Z f L 8 6 Q o b h c 5 2 K e W Y s q 0 M v F h U J H f u x k m z L E 2 q q W n 0 P 6 L t S 8 p o b n b O B B U X d b 6 g c k K g 3 1 c t H z X z f M d r Q 3 X k Q k o g P q + c L 5 d L Q + V y 7 L 5 j U l V T J R + f + d i c A m F 8 0 F 1 q Z c r 9 e P p 6 x k u k Z 6 x Y d r d 3 S E V F D r / 8 B l B W V m p O i k 8 C u T p u c + G m E O p 2 x U 4 8 Z 9 p 2 Y e Q 0 5 h 6 g T e H r u 8 X l J T U p i 6 W i A O / U 6 9 r m f O N y / H N M i X i o a 1 6 a s o y X D A O t G R 5 K R R w f 2 b 9 g I x p K y y p l z 9 4 9 M j k 5 J c P D I 2 Z 2 e d y 3 d 1 H b X r x j x d z h D D e j k 7 e 6 p k a m p 9 d r t M 1 C c + t u 6 b l x I z i 6 u Q g P v S o E n x E q B A S r E N y l G o l O z K 5 d S z b Q N 1 s 4 S y l r 2 n / 5 l 2 d X N R E / c 5 n K I g N 1 F c 7 J k B a 7 V J N B T q Z 7 e D D K 5 Z n D 8 z a i g j 6 p O + + 6 Q 7 W U x i E U X z p t H + x a s E 7 d m m B U D J o X 0 p U W O N I j D d C U 3 h n B u y Y n n H f 0 Z m A j A 5 T B Z 4 Q K o V D T + b I K 5 t 1 t S 1 l H 1 H v k 6 m n 3 + F c / d 3 A 1 P p h Z C 8 v x k S s v X Z Y j B Y z S P 9 a + G D v g F w 8 g Q j s 4 M C g H D u 2 P j e / k f J G N b n / r i i M R 7 U A 6 W 5 n i w K j 1 z c a 1 q 1 d k V 0 O D 7 d N 5 C r m K V f A H + / v t 3 G a i s b l 5 n W c x H 3 x G q B D S u v 0 9 E P H D L Y t y t G 3 B z K 5 c w F O 1 p C 9 J M w 2 g u s J N F h y a z M 7 y l p r 0 m i k M 4 l s a z E / j 7 w l t Q / m Q 8 D z 2 9 Q 1 I T U J b 7 9 p w s T Q x K 1 c j + N 5 1 5 2 J v a G y U f Q c P y W B f r x 1 v J v b t P x D s a b 6 o e U k + 4 h l l 1 P l m g w q E 2 c K F Y l s Q i g Z y v d n 2 N x d o D D / a g f 0 7 1 N R j K B E d p G n A w N P S 0 h I b Y Z 4 K + o 6 T 3 d n b W 7 i p 0 y B O G + F 5 Z b 4 U c 9 t I A / 2 D k P 3 U h 6 e l U o U 1 y X l y q H l Z h q a L 5 Z 4 O l j U o y a i I 5 u f m M 9 p d m w E I x C D Y q 5 c u S W V o 8 G 5 5 + e Y T i u p r e e k W 6 o f 6 p P D l + 2 u C P Q c y 4 p N K i K / Z I V W + J j c C V 1 p W m r p f J c 2 Q L L + k Q D Z A q O j U C t p o 1 k T S V + C h t D l V K 0 u u T a T E j 2 t P w B U I x N h E w K D f d e F q o D e 7 3 w i z L K 3 5 H M b k B L O S k 7 G s 4 T I z l 5 n C h W D b m H y f B J k Q I c i E m 5 q t k P Z r P n 0 c a S v 6 q B s 9 C t d f t f 6 9 R I V t W d t n v K u 4 a N l 1 N K u g J j X O O R 1 O w r I S K x r P z d Z Q c S j e o D c u C b j N m b o x O T F e U D q 2 D a E + C S B M v s + n U J Q U l 8 j C w m K q w s p F F A 9 m F G c D V 9 E k c e A s G 1 o H M j F 2 b n G 5 2 D R a U h S j y i f a 9 t y o 6 z k N G P m 9 + V i R k Z F h a d 3 d J j u q q o 1 c F 8 + f T d X m 9 f i M U H k g r Y B n A x o K A U 9 D q F x E 8 U h T k c Z V B P 4 5 M 2 F X c P c X G Z k 4 j e Z h W k 0 S w m Y m 5 h / O F t K E u V e I 5 s 4 X h Z h 7 Y T C i v L + n x 3 4 h D i P Y q V D 2 d n X J 3 N y c h V 9 X X y 8 H D h 0 x L y a j N V Z W I j V H D D 4 j V A F A E K N b W k A n 1 p N L 8 0 x a w S w O 2 n R J S C I T F c S i k n Z R b U K E y Z Z e C b 2 T U G n D + Y q E Z 7 j P k 6 e s 2 B p d U q R k Z N 4 G h K T t t N F R D T y f K 3 8 K f Q f P f X z q Q + s 3 a 2 l r s 6 F N t X V 1 5 u w o L S 2 T 8 d E x K Y + M + o B Q u 9 v b b Q 4 W 3 Q P Z 8 B m h C k S 4 v P O p k R e X F k 0 o 0 z 2 T Q 6 o C 5 N E s W 4 V / f 4 k o k Z Y X z G N W X l Y q J X q + a A W X O B t C u 2 K a C g G n h q b t U q I M 9 e Q p F u c c C J O W 8 1 k J 4 a 8 F v 9 y L k 8 G I q u y F r L y L c 8 t e 8 + m v b U o I f o v V d E 4 C 9 x v x F 5 2 D x R F 0 x c K j U / i O u + 8 x E s W h s q o q c b R 5 Q 2 O T j I 6 M B E f x u K 0 J V Y g g a r m Y M P I s v + m I s Q b a F 8 W Y f T n a G f a e Y D 8 X u D d v 6 D M r y 0 7 b s B o r c Q K s k b h i k + f Y N I 4 a O B q I + 3 i m O M Q c B L Y 0 Q i Y A 2 S C E 1 z S Q B B I g 0 L b v y e J / t T 1 k p F w l a o m R k n O 8 z w i k v 2 w Q g 2 t J + U 5 4 A K 1 i z 2 o c n A O j y M L D j M u G M n 0 O M i Y h l 9 m X v V S 3 M W g 3 F C U 0 1 L P B m z + F A s F F Q E w 6 s 8 C T N c m Z E A Z t L Z P 3 l H F T G d N 2 j 2 o e N f V W i s v W e R 5 L w u 9 U Y V w p K p V l 1 W V h M h m C O M b B C T 3 3 a 1 i Q R J 9 F o H l m l S z B r 5 3 3 y B I m 4 N 7 l H A m F l P 7 X v z N b m G G g g V i 5 N g m M p K C N l Y T b l l D I R t p G f x i F P B N F S r m 3 O N o W I R U x C M e C q 7 S F M M 2 i U z o A 8 o f X j v Y Q G 8 O Y m K Z S V M I 6 f O v d 3 l H e A C Y P 5 g K V D S s c + U o H I S b 8 s D B 7 Y c 8 H G c s u E 3 Y W Q h H + 8 g Z q v a n J 7 O t 7 M A V / d H g o O F q P m K y 7 P R B d d z s t C i 8 q J w e Y T p h J a Y H y w A z z n c m A v b h 4 c I 4 + J Q / e R 2 f t v J I H r 1 0 G T N D d O c h o Z F v A 6 e D W p Q d o R 0 a G s M X y I B I J r + i y e Q f z B e 0 Z 1 n H w w E x E s 6 2 D x g V z U B N m 6 W L X t 5 / S A n O u J l j u O R v 4 g M H E e D z x b l t C R W T h p s I s P I U 1 q J n C o Y 3 / f G t q h L U s h z c P Q A J I B E E g k h / R k A v 2 p Z R i 1 5 a h H Y J G Y v Q E 0 U y K a l w n N T N 5 0 4 z c S A u b z R y K A G a k + 2 6 L g 6 u k t G 3 G P 9 1 3 7 V M f b y V W H t q q v 6 d X G l t y r + 1 R U a l a a i R e S 9 2 2 h C o U C b K V F T z j C x 6 B T U M m 7 q d y 5 d c j a c R 5 G N Y n l J J E 1 M i Y k x C A K B E 3 z q E B 4 E q u a H 4 S H b i m Z U K O A O L k v X Z O I 6 2 s 5 q l 3 r H h A p n X t v g A s Y B r m G m H W J H j + 4 u B m X I c C C P A Z o W 4 y w o S I y i f X w t c 9 0 D C Y T R D I m W v O L M s X C B + m I t o H 0 r A 5 T c Q C L R r o 8 q L G y X n F P J w z w b 3 L e + b C + 0 6 I P W I i n x K E l c s c c 6 R Z T 1 x z N C i I U 7 b K C S L G X c d i Y E Y 5 3 y b z 4 L 5 8 J k k 2 t + 6 W G 9 e u 2 6 K Y 4 X T c N o Q i W z f D F M E z G E e C b D C H A d 4 C K 9 v M A o Y w 0 f B o M 2 E 6 Y e K Z Q 0 L / 5 9 P O h i y Y b J C H C j o s U + w 7 R 4 c K m w Y c 2 x 5 R e O K Y C U i 7 S u 9 j H + H h O I k M 3 r x N A 4 h i x N K H P G H D v 7 w D r U M c o 6 a b E S U z K 9 e B e + L i y U J B f E G E b 5 x 5 c C / r Y r D E W 1 q w T D O d w S w k 4 5 c L u G 0 I x W p G + R R 2 E m j c x 3 n S 4 o D j w w i j + 8 g n g m h u c 9 2 n j U M 4 3 r S K j V t w L Y 1 2 8 g 4 E j 4 j 1 k w H I M j + / Y H H x W i A M 7 y X z 5 h J f n i A e t q + k 4 t h h / U s I C w 3 r 9 n 2 n q j v 2 g D D 0 N R E m 4 f E e 7 1 a P / g L u 8 w Q P w 1 9 P g h E x 5 r l 3 r p a a 1 z N a j o y Q G M h j P h c k J A 6 M t l g M Z h D f N o R y L u U s U p Y H 4 k Z Y R w G Z M m 7 R 2 r i 8 w r m p f a V J O P 4 j d F E N R P i 4 t o l z j l c Z o m P v s m k 0 E 3 S 9 n 9 q V T k + e 8 j W 5 d e D q G 0 0 D Z I E T V q d Z H G n c S A T S o y m U + Q U 9 p 5 F w G n D N 2 8 Y v Q p g j + A z k 4 1 i I o i i G 9 H x + i S U D x m f X i 3 8 u k s a B v J q Y m L D V b b c t o a i h n c m z 1 n b Y T G T 7 h A w 1 9 L r L m u n e v M J p 4 O N F P C F C t N h 5 P t 8 Y o 4 V p H 0 E W H k 4 i P Q I A T Z c Q V F 5 s L 9 f W F K Z d K J 6 5 3 m 8 j E P R Z r 4 U Q R o T f K o G i E l l Y c e v V h 8 P 0 x E o L n w a v L X N C 7 + c Z t K y Z j i G H B j j d U y I j 0 8 X 2 s Y u 6 y v V x a W h q C v b y Q 8 v u 3 T Y O M G U s b 3 3 Q 1 s g 0 e Q L P F b K l p z G 9 N h N 0 8 J o W W n u l e 4 + e S / K y + Y o W o f c L 5 1 v h 6 x a W F 8 6 F w 0 0 D 0 u 8 1 G v A O D T S H 2 + x 0 C I 7 M H t 5 D 5 n 9 J x 4 J u U U A I t J J p O d 2 H K D b M J 3 i O 8 6 V k e o B o C H E a I x t 4 R z 5 z y O x + v Z 3 4 Q P C o x j n U o u a m X u d z P C w j H s b E + J g t 9 V Y o r O I I 9 r c 8 E E h v 8 v D X l w G Z u 9 l k 8 k B G C R s r y f f 7 Z O O B r 5 y j l S 2 x I 5 4 e h J G v e Y q h F X 3 3 y v K S D Z O Z m 5 u X x c W F V d M J o W a t u z n M s t B D a A H f f s I p w p Y B P e R Z 7 j P h i S Z E w X l O h 9 3 x H h B x r f 0 V D w h h m i X 4 5 a X 8 u v 3 c i G o k 4 k N Y H r S b W J m K t d 9 3 R l a K G h k e k Z 2 7 d g V H + Y G K Z F 7 z e l s Q C v K E h d n s + I g 8 5 i e e + S G t 8 J s p F o O 4 6 R f R O x H Q 8 G i J K L z 2 8 6 C A y R G m c v N l e T x q 8 w v z K p i q Y V T o b F B s x A x G + M i 3 p D a L C W s 0 Y 6 P g s j 4 e d 5 s P F Q E P E z k K t A q a z 2 s Y f 0 y a C o F / j m S x f k a U S I A O 9 / B 6 F f l g c n z c v s P b t m f P 9 i C U p x I m H 0 I S r j j d W g q u t v V t q R w i s a k I j 2 5 g L y o T C F 7 0 u 0 l x c k P F n j S O k A q F 9 4 Q J Z 5 o i E E T 2 b V S 4 b q y Z g I e P 2 H h P W x h W o 0 d q e Q + I F r 0 / C t 6 H N o l R X g o X P w R 8 1 a G h m 3 f D 8 x z v j 4 L 3 c j 3 u W h j c w 4 z o J J B P v W P r I 8 Z z Q w M D B a 0 j w b O 4 2 v k O L 2 n f F o T y 5 h 0 I 7 w M W E A m f y y U Q m w n T A J H 3 p d F m x D f K K U g W P e d h H b V a k g h x o v N F w y w t K b U p 7 m i s E t 0 3 M y r 2 9 l A c 9 T r 3 Q Q I m R q Y B 9 y F o Y T g S B U I f E N 1 M R 0 0 s R E G D c j 6 O N B C c a x 6 E E 2 c C W j h R A V B w n m f 4 a g j 5 F A W z d f l i Y S H m H m G r v g 2 O N P z g d 0 v D D 8 n 5 y l e / K l / 9 6 t + z / S g + + O A D + b V f + + f y 1 3 / 9 N / K 1 f / H r 8 j + / + T / k N / R 3 Q W v r / / K f / 1 N w V z y e + 9 5 3 5 a N T p 4 K j 7 P i T P / 6 6 E c J 7 8 C J y Z W Y H h Z s v w i 7 x K M I y y D 7 m o Z m I U f n n P t 2 c A L t T s d A I I r B s X p h z P p O B z A Q S j j 4 t r K Q E k c I g X P d r P + s Q H j n u 4 0 T 8 v C Z M B 7 d G B p b A k 4 f W L 8 E 7 M z 2 1 L l 5 p Q f x L Q s 9 u m 2 X E w O u v v S b j o 0 N y 4 c J 5 m Z q a k t H R U V t b 7 r d + 6 z f t + t e / / g 1 z I N x 7 3 / 3 y 5 3 / + X + X n f / 4 X L E P e f f d t + a e / 8 s / k 9 3 / v d + 2 Y H v O D h w 5 r u a 3 I + + + 9 a 7 M 8 / Q K L + / c f k P / 7 f / 6 3 / O I / + i X 5 i z / / b / L I I 4 / J L / y D f 2 j h g 9 / 4 2 q 9 L a + t u m Z m a k L a 2 N v n F f / x P g i u Z g H B J g I R 4 C k O y l A g z Y V M L + h o Q R h a L c e 2 r z A A c 4 Q k 3 v 4 D J L 8 J 1 s 2 m d 0 H M u m z P C R r f r b 9 x 1 T E H O O + 3 m w o u C 9 3 n t F d 7 3 4 L n F J W 0 K B H Z 1 d B m x i + f P y f 6 D h / J O q 8 e 1 K 1 f M O 3 j X 0 W N 2 X B g t b 1 G Q J z 5 f c O V G F 2 r U v L W v 9 J 0 + f U o 6 O 7 v s 9 4 E H H r R r Z z / + 2 G Z q 8 t z k p P u O 6 q s n X r b P 6 o d n e f o v 6 j 3 x x J O y W 4 l z / t x Z O w a 8 u r a m W l a W F q S j o 0 P 2 M D Q l w Z E Q 1 V w e x B E i 2 V i 7 l C C u C B P C y S 9 m l R d C v x 8 F Q s 8 M 2 a h p B s j D u P N x I G g 2 7 k e b e B d 6 + N 3 O e x i 0 l 1 b j 5 5 7 j X X F k 4 h 5 v Y i L s c W R y Y W j a N d 0 o x f A 9 7 v 1 6 U k u F v C Q 8 4 N 9 P W x I g I 2 n J h H w M D v T b 9 3 T 7 e r p t 8 c 2 O v X u l q b n Z 3 g e 2 l Y b y Q I h p T 3 z j G 3 8 s v / q r v x K c 1 c z U P M 3 X H Z 0 P C N m 7 m v / o j 7 4 u X / n K 3 7 W P k N m 6 d 3 Z 2 D X G a h T J H B t K O F k e i m H K B p r G F K f W f 0 s g E C a 8 V g k I 5 I 2 j U 3 A h 6 W H i 8 c E E C Y h + O D 8 / 5 k e f Z 4 A R p v T l o h M j y b C B / F s + o V v E g f l x z Z H B x 9 + / x B L F 3 k G c Q R K + t a i s l m X P r k w f O o c E z w w P d N g i W 9 5 N n W B 9 8 0 A 2 H B A u 3 D P T 3 8 S b 7 P A 9 h k z 6 W E c M D i G n Y 2 t Z u Y Q G u + X B 7 b 9 y w R V + 2 H a G s g a 7 p J c 1 W 0 + s 5 2 l h k 4 M 1 O K N k c 7 b u h f y o M j r j D m 3 x G I I 2 f V a Z 5 g o l 3 2 j p Q w e C j y W v v c c L q n A C 2 p w K F m 5 w 8 w T H h T r v x f A i E E w y v f Z 3 Q e k G J k o J 7 O e + f C 5 P B v 4 / n e Q l T 1 c P x i g N a K 6 4 / C 2 S Q R u H b U 6 Q n j o R G K m D v 5 r k g L f w L 4 h G 3 c i z h 8 T V 3 N N D 0 1 K T s a m x a l 2 7 C H l D N t F s t j y Q M 9 P d v L 5 O P P K O v h 0 x c H c 6 j f 6 J u 8 0 8 K g T w Y i A v v J i 5 m g g T R 4 H w h Z A I I d U n p 2 g I r H i Z E + o f z b A g f H b l 4 0 u b m 5 2 R h f t 5 G R 0 O g 8 n L v 9 X M L c L o v r y + Y A D n y O N M R I f U C y 7 0 I X J D D q 4 D g a B w z w Y I 4 8 M y q o E f A + W y j I A g / L N i k x S q H F Y 1 r T J D E i 2 3 Z F p g p 1 f v Q M F R W 2 T O Y f O G L 8 r a W h O 6 T f 1 E Q b l N L i + Z P 8 m d 0 m v X 6 t i I U g u m F k 9 + 4 b C S z b h a p o h 2 0 m J e + b J j 2 w b s Z A 2 i k 1 3 M 5 y j k 3 N E C E 3 Q Q + B 4 x 8 K h S 8 G e H B p P G r D L F h 9 k E s M 3 3 U F K L G d q s P 8 Y S + R 8 O w 5 0 m E R 3 h f g b n J + L 6 1 t k 8 g 5 B q O 1 z Y e X r t l h B e F X g q n j X 0 I V q 4 W K k T x l / i l v C E Z v 3 S V U I F a l w n x z / K K K G r r a q X 7 + v X g K B O 0 n e h u y I Y t T y i K m r X h V p a Y L O e A m U X F l 1 T 5 5 Z P B + Q D T z Z t 4 F D L v o W C J B y S i D Y c g A E Z 2 + A 2 4 v / n B m S r z N r x o U c 0 V M 4 n 0 f z I Q + e w g z t T Y G R G y c 8 F + C J z z G o j N y K 3 / o v f a W b 3 G P d a Z a 5 o s k 2 B R G F k i k e V Z D 0 b D k H f + F H k c 7 X M k E P I o a r 6 F 0 d t 9 Q / q 6 e 2 R 8 b N T i O D Y y I h 1 7 O 4 O r m a A i y h Y W 2 L K E I t / Q N E y U g 0 z l Z d R c H L v r U S + Z F d A n A Y R c h R t X L T I D w b z W d C M d 4 i N S S P T K N L F o F B a p t K F F a s o l r f m N A H P d m X 5 h q Y t D u t g Q p m m g Y H M j L y I i p U G F 7 0 M g T S j 1 P A S z W 0 z w b d f B n l G S k p b Q e W 8 e M h 4 P 7 W 8 T M D W o p O Q 4 c m d P K + 9 t b W + T y f E J u X T h n M 3 E j c O i m s K 5 x i G C L U k o 8 t X X j t j 8 L O S B a r d r g d m F 8 N K O Q q C j j g F g o x h u A l z 5 Y S S p E I V M Q K J H 3 J L G 8 y U B J w t x D T / F f g W V i Z Y e 6 W b D f L O F / r X 9 E q 0 8 O I b k z n m B 0 A c X k s D z F k Y k I A 8 9 T d 6 7 / q Y 1 E C 4 a A Q J 5 j c U n U C H S K o J 3 I 5 y Q b 0 1 T a d 6 Y C t e 4 a g X J M 5 i h d C x b e L T L u E t r p y W t r E q w S l Y y K 4 9 o u i H u W v j x I F + o a N r 3 7 r V 1 z B n g 2 q N a C + 9 f G H g A Z 6 d n N B 6 s S J u 5 E C b p x H M 4 O D C 0 t b 1 8 b h l h 5 y U i M y k E C j V K I I 6 i 3 j f A M 5 B u s z M g 7 B J f N 9 F Q w S U / v S T O j c 8 Z y A h h P J A 1 7 k V g W Q v C P c + d r g 3 k g L C x E m y m 1 w 9 T E K G J 6 8 S N A / n C 6 H T f V x U G R C E M P x c q D N 8 R C 7 w z I / p 8 B v Q 9 Y S 3 C e y 1 9 + u s 9 f 7 y P N h h 5 y F 3 8 z i u P M O 8 4 h j A 8 7 0 0 7 G 9 i r F 4 g f Y Y N w m q N e P j P z R k f M E U P f F C 5 0 Z G r H j h 2 q E S N p V y I R I h 9 + a 1 Z N R l u R A Q R 8 3 P v y 5 S v 6 T i 2 L r U S o H W U r c q B p 0 d Y E O L q v X v N t 2 Y Y O k Q A y B v M H D a B Z 6 x 5 Q X L l 8 S b r 2 7 V / t m 4 q C Q v T t G D A 1 O W m j I v I B i 8 j 7 b 8 A C 5 8 k L D h S U s R 8 6 x J C g 2 Z l J q d F 3 x J G N 6 5 R j + H n I A F g y m X Q 6 s X J x d 7 8 + F H 6 L r N a d m p q U B o 0 T 1 x A W f l 3 f S i j g E O j M J k 4 e C D J b 1 C W P A C O 4 x I m N Z 7 x X L 6 z 9 i N K S a h r X x + U w r P l E n D y I p 6 s E 4 + M 0 M T F p J q p b Y c j B w l X O w V t + v W n v w + A d j H R x p q c j a z Z C R Y G p e f n C R T l w + L A d k 2 9 D Q 8 O W D i q k 2 d k 5 e e P 1 N z V / p 0 3 e q q p 2 S M e e D i V g p X R 0 t G 8 t k 4 9 8 q d / B J y m p t S h A N 6 2 c h F Z o 4 h A c 2 i 5 h f H T q A / t 1 t b v t Z s X Q 0 G C w l x 7 X r 1 8 N 9 u K B 1 Y G 9 j + Z C E A Y H 3 Z p u r s 2 n N b 6 a L l z H r c / 1 q M x j T r C R f m f i u X Y I t T 8 b X j m 3 l Z q A g o s X L 9 k 8 K F z h a C w + 8 Z k k u M D H y Q N y s K G p f P 8 P Z E L A 2 M z E 8 c 9 o s N 4 6 8 G A / + r 6 r V 6 8 F e w 7 u + n r X u p l 4 y h b 6 d a L f Z g o e s c q I f M J M D L + H d 3 B M P v G b y + S L Y q C v T / Y f O h Q c I Q / D 8 v z 3 f i A v v f i y v P j C y / Z 7 / w P H 5 a e / / L f k J 7 / 0 B X n 6 m S f l z j u P S F d X p y u X 4 L k t g Y a q Z a m u y M w g M s 0 y U A W r j B o 4 E K g o r B z W 8 n 0 V n E s a H l Q I T M N E 3 m M k 0 Z y O f T 9 / V j D h 7 H B T Q H 5 A M O 8 G h 3 Q u n 4 I b U o B 7 n V A G z g 4 V X M w o T 1 h I l Q v R N p Y H 7 T x I 6 k n I L x v k Q G v 5 y s J G r a O G o l A t Y n P e 2 I 9 5 h 4 + b y Y W G 5 S u E X I B 8 V D 4 8 5 4 8 H + g f l 0 K E D 8 u j j j 8 g T T z w q P / G T X 5 D W 1 h b V T F V m F v r 7 2 U j D l i L U 5 F y R r a W W l D + h m d c G L 6 S Y B a y 3 k I Q g / / K G m R t q u 0 M i t A 8 a R u U g L / B u y j 9 d k e c G 4 W E m Q Q A 9 K j h t x M k L C R v m m 5 N g d 5 6 2 i n d A Q D Q 0 T J R k 5 q k L t A / E 4 H 7 2 j S w a R p Q s V I p h E x F w L q y 9 2 I d o W B x z 5 j Z f n 0 B N d b D n 4 k r u p t F U x L + h q T k 4 c s 8 2 N T f I y Q 8 + N K J X q l l X U 5 u 9 O b C l C D U 6 U y w n u 0 v l g x t u g G o U l n c Z c N p i X f 9 E B F z L c n k d P I E I l 4 3 M t s a 0 Y n 0 c c o E H N o t O D i b w J t y F h 0 t 6 M B n R T h A j T t B 5 B x o A d z a k I y 0 I P O f Z 0 G 6 e k M 7 5 4 I 5 N y P m v z 6 X R H u Z o W I X r e z K n D E d U a h F E R 1 9 Y H A P S Z w N P D Q 3 0 u w M F 8 e T j A P c e O y r v v v O e 9 P e t X U v C l i I U a K 9 f l t 1 1 8 R l j M h S C 7 0 R N A 9 o z 1 q + V I 0 c g E y Z c m D j p 3 5 I N h Q t / H N A A j l S F w t X z t E 0 x G x H K X C B P I I z T R s 4 h k A 3 u O u R z x 0 n w H j 9 g n j T 9 p S J z X Q r u v I d L 8 / r 3 8 i r S M D Y 6 F p y J B + P 4 P A j r 2 r X r M q X t x f a O 9 n V f N o z D l i N U c 8 2 y t I Z W / A w j W t l x m I 9 I W a Y H W x I g k w d l Z z a / F r j z K u U P 3 o l g 5 d t 4 T g J C g C M C m Q q b P v m C e P G 4 i S c H u k N 6 T V 5 X k R C + n n Z a I T j O A u 5 D A 3 p 4 b U Q 6 z K S E n H q O / E H D k E u q o + x 6 l O P c 4 / I z O B E B 6 W C R / 5 H B Q e m + F u N I 0 u c W 5 t Z W P e I d v d 2 9 c v T Y P X L f v c e k u T n 3 E m N b i l B 4 w s Z m 1 r u a P f L t N E 1 C k h U S d V 5 Q c G b O J E U o B R B 6 h I r C 2 w x Y O C Z s a l p l q x l S g E q C 8 H C L z 9 u g W T f M a Y 3 8 T t D N 5 A 1 l W h y R T X P F V B r + O a 5 Z 3 P V R 3 7 a y v N H K i r 4 t 8 o g 0 l W i a C A t E T T i X h 9 n T 3 N 6 x R 6 p q a 2 0 6 R j T P p y Y m p a + 3 R 6 5 e v i T d 1 2 / Y W h F t H W 3 m a S Q v c 2 l c s G U I h T m 2 o 1 x k z y 6 t h Y J z g D L C h R o e 4 g O 4 B w L k z o I o M j P Z g 3 D C 5 i B l g R A w U i N t b R w L f S 5 N Q a W F h W X h u X Y M w k k c v W e N c x E 5 W g c c G v P a f k J z Q C J u x 2 u I R 4 v R 6 d Y J q m E 5 1 7 p z J C B w p k H 0 W T + 6 I b r F w U + x d 3 n o h N Z p f J c O y 2 f d 4 F h 4 6 W S u e / O S s K P k S I I f G L y z o T G j v Q S m p 6 e k c / 8 B 6 d y 3 3 y a i v n L i d R k c G J T 6 + n R f 5 W A u 1 Z Y h F J 2 v 6 K a J 0 O K E 9 C f a X K f g O A w 6 V 8 M E S A M K L W n t h u h Q J X r T 6 V Q u D 7 l Z C 4 c T n M 2 A C a Q K N z U / T g X G w 3 n C Q 6 w 1 R 8 N 6 g S c O C C Z 9 T 2 U 2 r a P C N i / w v m 8 n K b 1 2 n 2 a 6 d 2 C 4 Z 8 K b 6 3 R 2 w 6 N 4 G f H N X k i U L 2 W i j 6 5 r L w H e R 1 h 0 u J J m 9 q k Q S E + s Y A Q g P u N j 4 5 Y n l 8 6 d k 4 t n P 7 a + N U A Y O 6 p 2 y M j I i N x x x 2 G r S N I A T b 5 l C A X G Z o u l b 6 J Y 3 r 9 e Z h o p 2 8 x W C O i 1 F h u 1 G 7 9 J o H z j h g G R u Y x m d 7 X 1 g r V P z N T g V h P e j W c h 8 s m w l 7 T 9 J d l A O h A s x t C h T R j p g K C z + b l P z q 2 + Z G m h U k A b I V h e k / G 8 J 4 4 j U R B 4 A O / R t J c l w A R 6 H d w 0 E b Q d + 5 A 9 u Q R d m Z G 7 d E d E 4 + B B + R B n 0 r e g Z D U t q e 8 2 8 1 Q 3 0 s Q 9 c W h s a r J R 5 n v 3 7 5 c D R + 6 w t S U A 6 W 5 t b Z U v f P F p O X P m n L z 3 z v s y P j 5 u 1 5 L A O 3 F a b C l C g R u j J U a q t K A g k F P K g 1 o u C d y H W e n v s Q a x F j h m I y u w + k I j s 8 k 8 h D G p p s 4 H r r A d M Z M K P h 8 Q J T + e z p H C d g 3 u 2 L 0 L o t l I d T p / V R A g m U + f 6 x x P T h v 3 o W k Q Y I s z / y F x Y P J x z t K T p Y J A w / M u 8 p L 7 2 d g n j N V 8 0 J + k / k P u 4 V 4 q A / q 1 i D / a 1 I 8 Y Y Q Q + 5 9 C A V B r + P R 6 M v 5 u Y m p H B w R H p v t F t b v G L F y 4 Z A Q H x b 2 l p k U c f + 7 y 0 7 2 m X t 9 5 4 S w Y G B u x a H M g P 1 q f Y c o T K B 7 i 4 E Q s W v M l l / m l + m 2 m B D J h 5 o f c X L S / Y c 7 7 t 4 I f 5 I F B 0 d P K b t Y r N A T T S q m Y w j e F M s V C 5 F w S E w c y + L A F B N L c 5 L W Q N / i B 9 T h C D G y P g f s h o 7 S b d R 5 B s R q z u k x + + / U M c k m b K Q j r a X N x j 5 A 9 u s 2 M j s y N M Y t 7 q J U e + Z T N N m f T n 0 8 F D u m v 7 P j w q C E x C 1 i 0 f H R 2 z M Y I f n P x Q e r p 7 r E J 5 + a V X Z e f O e r l + 7 b r 0 9 w 3 Y l z S 4 h 2 F H z k R e s I 8 I L M 4 n r 3 t O 5 X T l 0 s X t T S j N z 1 V A G N p I m B H e i R H e w m 0 x h r V Q I A g X N S D a S o s p u G p F Z j U g p M p X + L k f Y U H j Y Z Y g D M 4 U o 0 Y t t 9 o 0 g 1 h 5 h m / Q Z 6 i Z C z U h E c 5 s C A u s P w a k y z s + A P f E x Y H r 4 X d E P W j k r z 2 n l o G 1 i y x M n n P P o h m x E C g f 4 p A t u l y j o u C X K R i v v / a m v P T D E z b 2 7 v j 9 9 8 q + f V 3 y d 7 7 y M 7 K 3 c 6 8 c u + + Y 9 P b 1 2 f U f v v C S X L p 4 2 T T T 0 O C Q H D i w z 0 a Y M z I 9 C Y f u u H P 7 E g o n A i Q C a B 4 I Q x u J o S r r i z g T W r 5 B Q Z R a D e g G 3 T p T x I Q h E C Z X 0 M F L U g A h g U T e r q f T 1 B W 2 q 1 3 Z p 8 Z E c K j F m Z v D 3 C D u T Q t u p W 2 C O U S Y N x P k E f F 0 g 3 A z H R 7 k D e m K y x 9 P x E R o u H Z P U Y m b O a D H 7 q M H c 5 Y X b D i D c o a z i i I p s 7 Z k s X z x J 5 6 W x x 5 / R A n E 1 w e d Z q t R U 4 1 9 t N T x 4 / f K l 7 7 0 R X n i q c f l v u P H 5 O l n n 5 I H H j y u 1 3 b a P V O T U 0 G Y 6 0 F 8 t i W h E C N I 5 B e L Z E u L s A g i M G Q S 6 h z T x p H B C b j N F w r I k B b c y r M U j B V m j M A T n n k O 9 b 2 Q G b C + A 0 K a B g g w c S X 8 9 A J X G N C C 1 g b T / E F b W J t M 4 0 w e 4 X a 2 i s M q n e C B A G n M W v P s W f T X n s f 0 J i 9 Y q R W n S 1 q Q 7 1 4 L Y l k 0 N O x S c j n T M g o r b 7 U W d u 1 y B I r m I w u 1 U N E l Y V s S K g / + r A L R R q t h 0 k d B T Y + w U K D e i + R q S i c c a e E K 1 I W R D R Q + t S k F S c E z I x k h D b / X E u m 3 A F z D Z C S e + R A 9 C Z j H 9 q 4 s 4 D 3 e / P O / V A h o X 3 I V z Y 5 p 7 P L J O R J o N 0 H 8 p L A 5 z x g 9 D c 4 2 c + N r m B a + 5 g t h k j + f B v i o A K Z j E r Y l o X L B Z s N G B l X 6 x V S S Y I W p N T J u Z 4 S C Q v e / G V K d A 1 7 Q 0 x K R + 3 m E X x r V 3 r w y j a l t L e 8 q h k y Y l G i 2 X H 0 7 a Y E z h 3 Z n P h o e I P R s 1 O 5 G L H 2 e e G M e e s 1 g M 3 4 T 8 o 0 p b e E v k p B X L h + o a F y b M 6 w 1 s o F 8 I X + S p p L k A 2 b s 1 t T W Z n 1 3 u l h t M 9 C O Q h P Z Y N i g J k w F v Y / M x H n g O j 0 h l + u o p F M v r g E e B U K B e Q Q p E D A P T 4 i o j H H e u + w r K i t N U y J g e N C 8 O c J z C C y C A 9 I m J w 3 I J 3 2 V E S t f W E U Q a B U j R E Q Q S V s Y P v t Y a Z d n A b + O h O 6 i h e k v Z g F B k y / k F X m U 4 p H c 0 E A m J y c 0 7 O T M u C 0 J B c h w M h m B i Y 6 C y A V X q I 5 c C D g F r o a Y t b G i Q h I H a 3 v o c w t q y u D 6 9 b W o t d H s H G a S 6 5 P B I Z J p U j G l w H X O I l i O 4 K 7 W 9 j U 5 c d l M Y F 0 V a m G R H V Q I V C I Z R L A 8 X P M C Q l i u c r / v e 3 J m o e a N P u + u p g c V H X l F 2 Y Q r r o 2 A s N r a O 6 S v p 0 / D X D P b G f s 3 O j J s 2 7 Y m F E V A G a K J 2 D w 4 H 5 k p X z A Q C i c o T r j T g k c w Q + b n 5 6 y P B A I 5 U 8 Y N t v W a D 7 J Q k P a K A E Y a v c e 7 2 N 1 Q G z S W 6 9 T M E N w I E F D T c M F G O D c d + p L E O O k 1 4 s B l v y k P j A S a s 5 Y u q 0 y y p A n g / L A + s W X X x g 2 / j 3 4 o K i f y c z O w u 7 1 N r l + 9 Y m G y C i + L y O z c 1 W D b t i b U 2 i Q 0 t z G E x Z Z j 1 i 1 s o 2 8 c 1 K L O s 5 Z N m D 3 W a l 2 N k 5 q O r P e A x k J w a G y 7 / h X X g R w O z 5 s w P I v J S O O e d y J E J j D m g V S S W K 2 f y R S E l u f R e G h C 7 i U M B I I w o / d v F o h + q V Y K s c J M n F R b M 0 w M E n m Q P j M P 9 W G b 2 a t p s l E Z l q 5 M e O 1 O Q T s T 2 P V N k X c e x M H y M j j e D D C I l i 9 w 8 D W O j s 7 O 4 K z K X P C 7 T b G Z W Z g M h J W i p u B c r Z 9 d O E 2 A T Q B 8 x + R a m 8 G g j 2 O u e O c D 9 7 M Z E f S Y Z 9 F c X n j c S A 4 1 A 3 W z E Q G Y j k o Y 7 n W m I y R 0 b n 8 E i x o V z y H P I O x r H s T g / Z s E w o R I / M Z V N B C F d 6 5 a D / p D n G 0 t C e v U 1 e c 0 H 0 i f V R T c o g + g v S C R E U k z I 1 r x J I G 2 3 G Y C 8 6 + t Y 0 9 w 5 L C t C Y V Z R 6 X G y A h + N 1 t g w q A 8 E V w 8 c Q g u h e 0 1 C r 8 I A s K F h s D + 9 h 2 f c U D Q v P B z D w L E h m D h E O G 8 I 2 L w g I L 3 Y C Z W B s 4 S p y 3 p f O b 9 r s Z 3 5 / V Z f Z 5 7 A e F g a j o N s j k Z R D 6 j Z U i r P y b O U V g 6 g s U q j S i a b h d v d 8 3 H x n k t q W C c Z u U G r r M l Z G E s 0 p A u D q y E N D o y I j 0 3 b l j Z e f T 1 9 g Z 7 a 9 j m G s q B g r H R E r p t N i A R t a o V r h 6 7 g a b l V v C + f Q Q 5 b H q B C g 0 C j X a I 6 9 T 1 Q A B x K 0 M g B A w t w o Y 5 G C c T h I s 2 M 5 P H 7 n H t O j M f 9 T n C c c + 6 h 4 2 M + g 8 S O q l 1 9 0 P 8 z Y G a l h o f i E q + u H Z g v K g Z c T T + V E C u E 3 g t D m h p c y j o O c I y s 1 j D I a 3 h + 9 K i g E c M 9 I P x / d 2 2 j g 7 p V 3 I R 1 7 6 e H m l u b Q 3 u W M N t Q S g P 8 t M q 4 k 0 C A s i a 1 y b 0 u t G m Q X A Q B D Q C 5 2 g j I Q z 0 x y C 0 F K r z P s V / x c F p M 9 d f E 8 h / T k B q I 5 P V 5 L l B u K u d x R o h j i E 6 7 a l C B D U M H n c V F x U Y 3 7 b N k Q i 9 T H 7 w 3 a r 1 J p m 2 o f S c j x H 5 5 9 q W d B W s e e 4 C z r k t O B c H 7 z X M B 5 c v n J e m l j X i Q K I b V 6 / a 1 A 8 q p i h u K 0 I B 5 6 b I j V z 5 v k o m r f 1 9 z R 8 G t T I C g X b C 9 K F W B f w 6 c 1 A L N 6 i R e Z c z 2 X x b a S G r B g u D e G C + m Q Z I 9 4 g B I S a O 1 g 4 J 0 g o p 7 b g A I N R 8 T g Y H A 3 l c V F p h H e i l x a 6 9 k 1 P 7 a d x J e 1 x e I r i m q Q K Q Z 2 a i B k E S N O 9 l g 2 d c g s j R M i S c 7 m v X Z S a Y S J g N s z P T c v V 6 r 9 Q 0 d V o Z z y 6 4 e F H R 7 e n q s l f z A b b B / n 6 z U D x u O 0 K R + a G y S c T Y j G Z S p E D C 8 O 0 S B 3 d j m B R e g B B a M 1 e C 9 g v 7 t A l 4 f n Z u 1 k x B i E m h u N r T m Y U 2 s g D p y B I H 7 o e g m H R x g p g L T m N q n P U 9 h I O 2 o u 1 D u H 4 U f q 6 8 8 v c x 8 N i v 6 U F d U F m m B C 1 x X j o z 6 0 h L B F H y c l 8 c y K u w N n D 5 p 3 E N 4 h l e S 4 T s y j a G s 6 N z r 3 W Q X 7 l 4 M T i z H t N T U x p O k X w 8 0 S n v d N f I m 5 f L N D 1 r g R E X 8 p x P g L q P s C 2 Y C W j X 7 O 9 t B l s k U Q s i G 3 Z W q Y Z J u A W 5 N + H X j c x k F + F n 3 / U L I Z S u Z i b z 2 b z A + 2 M z 0 d R 8 w V G A q e j b O Z h h m I O c t 4 l x G o 6 H a U U l H m T z G 8 8 U Q i Z A G j A T a W j z T g S a 2 j h s p v m v m L B B L t L q k U Q 2 B N n W b e f e I C i b 9 6 R i 6 k l E G 5 N 4 m / a i E s r F 3 C A c k l q E 2 c d U l 1 A 8 4 8 B V 0 m g V n I Z P Z c f a 9 b y T / J 6 I m Y V L / g 6 N z U j P V I 0 8 e 8 e 8 L V v 3 y D 5 n X S S B F W R b d u + W 7 h v X b 0 9 C g e x F k R 0 U K t M B a P B D D g o B A Y E k 5 p D Q W t 7 I Q i N a r 8 c B Y T N S B m A X w l C j e 9 I x 2 t x 1 3 t J f t K D a j H W + n a n G d U Z d u 7 Z W Y a m x O O g v m s n C o 2 0 i e N f W w n P X 3 R Z d I o B z S Y g f f e L a Q A g 0 B C P e H L s + J 5 f + O B A 3 4 g r n M C v d F J z c F Y k L L s h P T R v p 4 0 M Q k I n P 1 0 x N r n 2 y h r K A c G e u T s j Y S r N c H S 6 W s 7 0 l c k / 7 m j m X D c S F F Z W 2 N K E K E y M H 8 p p C K h j 2 c n x l z l S h D 4 h f C g / t Y o W d E E E K e m F Z h a S o N F j P w U 8 N Y X E U n n X 3 E Z Y P d 0 0 A 1 z Q c 4 V P 7 F p o O 2 l F U B h A U g V p Y 1 J o 8 I S w 6 y e k v C s t w u J n n G v x O y / j 7 w v d 6 Y L 7 5 S s B t 7 j 7 S x K / X Y F E g 7 E s a O c y 7 t M l F K R J m E r A m W J i F 6 f A X z l + U F 1 8 8 I S d P n Z N r v W P W H p t e z J 8 e W 5 p Q G + E D y J b Z q W G B r A k a v 1 4 4 4 k A t y w a 4 r 6 J S G + + l b k 4 R N S c C h Z C b Z t K N D l k T J t 0 Q f G d i u v d h p q E N e a Y Q U i H Q 5 t 1 T Q k M G f p M C i k u O V v j m e I B A x S v u W V u 6 L X K z a e I g W D R S k n l H f C C b a 4 N y j 3 v I n c f b l 1 1 c b Q 1 7 v Y X 4 s C X l y e z M r N y 4 0 S 3 n z l 6 U l 3 7 4 i n z 8 8 T k 7 X 9 b 0 O S m u 6 Z C e i y d l e n J c x q c T A s i C L U 2 o T x / 0 2 i 9 p g a f P x o z F O P W 5 + a V i a 0 T z x X L T G E o Y x B c T h Q 5 Y N o S J D V J B Q g 9 z N 1 v b x A m t C W 4 e c I R y / T u M n i g u K e N k c D U T x N F 7 0 T z Q Z p h f n F e 9 o 2 c y t Q f x o X K w S m L J k T Y h + A y Q R m v b 6 c t c Z a H a M 0 V 7 y Q 8 n 4 x 1 + i 8 P I 6 K h c v n R F 7 r n 3 m D z 1 9 O P y 0 E M P y K H D B 4 1 M u 1 o 6 p a 7 t T u n 5 8 D k Z G u y X 2 b n s 7 a c o b l t C 2 Z c z N g h f o 6 5 W v y m Q Z L B 4 L t B u 8 m a R J 5 I J m G 6 O P K o B T H w c n M f L T Z d 3 U z j i a / 8 k I H T O B N V Q Q 2 R N A n E j r j g d w q / y b S E I 5 i c m O s I G s 5 N 1 3 6 e R t D g N l A y I x H 3 k A 2 Q O H o 2 F m 4 K j b a A 8 k s 4 H 0 l p a m m 2 l I l 8 p 8 S E / H B 6 1 D W 3 S d v R L M j V w U d 7 8 0 Y f 2 c b W 0 u G 0 J t V m g v 8 h c u I H Z 5 R e A S a p R l R 9 6 3 3 r x 4 A y N f j O J a C s g 5 e v g 3 s U / D 9 e f V G a m o x u R H f e c A + 9 1 t b 5 z 6 / t 4 Q I K 0 Q B O h k b L B a 6 1 E r a K n e T V x i S O W R c s e d c / T V k s I y Y D W 5 5 6 A F 6 k Q 1 w l e X e 7 y A / J X V d d J 8 4 G H p G d h t z z 3 3 I u 2 W l I a f E a o D Y J a l A K w z l t t T 3 t x h g 8 Q K 8 o d M 3 s Y v x a 9 o O B r I Y R F W w k n R Z R 4 X I O 4 U S G E R 9 w K 0 W g H O X I 7 Y S U M R y R 3 j X h y z K g I x h 3 6 e 9 M j m 2 h n g j z w p P J J M R P Q v K D k G 9 6 7 I H 5 K c q 5 5 u P P O 5 E M / 0 V Z L A l e o j P w 7 c s G P Y I 9 i Z 1 X m u f K K M j l y o E O O P / C g + w z o 5 J T 1 p / n R / n h d + c Y u X / Q Y H R m 1 + G 9 p Q q H q w 1 P Z K b q c x R 0 U 4 G Z N 3 z B T h r e W V L j f C B C q M L g f E 6 M 8 Z u Q R t y K A a C n M J O + A W A M N f k i X H H n I a B p O B d R 7 D 7 0 H E T e 7 X w y S j m b M S 7 R V W k E s B I 5 U j i A Q 3 O K v 8 X C p 9 e a r a z M y / I j u B 9 q l 7 H M v x C N + a K B s I L T U c 9 w 0 3 D j H y I G m Z X n s w I J t y M f d b Y u y u 1 6 k c 0 + z H D l y W N 5 6 6 8 f y z j v v y 6 u v v i 4 v / O A l e e 6 7 3 5 e X X 3 5 V 3 n 7 n P X n z j R / Z O n 9 b k l C a H 0 Y k V D x b e J 4 T G / u 2 4 E r g c c L j w 7 4 j n 2 5 L o X X v U g C B 8 G Z c R D m 4 D k w E w o R k P a L m l C M E m 4 t X F J y x R v 4 K 9 g s r t D o 3 M g I J Q b x Z F 4 3 7 m v B p W p W M f n r G 2 l Y W u N 7 D 9 5 f I S n F 5 q r b T R o D s s h E / C I y 7 2 i / / 7 D S F S 4 8 t z a z M M T P a z m v e K i M x a 3 2 8 s y J l e Y I 4 U 5 O P o t d U u K 2 h e t k 6 d d t 3 O k f Q n r 0 d c t f d n 5 N 9 + z r l 2 L 3 3 2 F J k P / G l L 8 o X v v C 0 P P X U 4 / L I o w / J y Z O n t h 6 h I M w z h + d y 2 s v U a L R X K A c K g 3 0 j X 5 l f e Q j T y M 8 D c i a R y + T M U g k P b b H a V g n C O Y j k y F Q 4 i J c L O Q Z c 1 I J c V A E k b h A L o v h 1 A t E 6 D F t i 8 / B D c n w a L H z 9 4 7 c o E t s 4 m w x 7 f 7 F q T s S t 2 M / d c i P R i S r O F F u W T Q n u S I f n 1 M U t 7 Z h G Y N 5 S L U L I m a 1 c C D t q 8 l H 2 D D m a n p 6 x 4 / v 2 Z H b o E m e + r d v Y 1 G h r 9 N X W 1 t g X 4 J 3 G L 5 X a u j p p a 9 u 9 9 Q h l H X u B g B c K 3 5 A H 1 J I s o G h m k Q n q 2 j o P t g W E i 4 I z 2 Q r N g 3 u M e A k 3 Z 2 8 b I I C l M j f v 2 k X I G O G Y Q G i 8 G I l B J z I k I o 7 0 W Z V p 4 c a R J w 5 p 4 r 9 p C O K E N m c U O s Q x T 2 a g S c l z v 5 i l 2 / d D u O w x Q 5 q 1 P 7 j D H C J Z 8 h y 4 i t T t k 3 d 0 7 j 7 / / I v y + m t v 2 I c B b N 5 V H i A 9 f A 1 + y x E K C + j 8 Q A 7 1 l A I I H T V L R b m b f o 5 g + k X z X Y P T u a E l m A C X F r h v M T n D R G E P b R B X w G j O b C 5 8 q 7 V L y q S o x K 1 z R 9 x o A y G e S i M T D D 4 M x t w r W 9 3 W n s q N b M J 2 s 2 G v D t 4 P z 6 j g v F l K e V h Z B F Z E u H J A W a X v 7 q C S c T O G / e Z I B K X 1 a q D J O c a p 8 N 3 v P G e f t 7 n n n r v k + e d e k B 9 8 / 0 X p 6 + u z k N K C d u n W 0 1 C a K T e u X L C a z H u t 0 C 5 k W J w m y Q k r U O e p o + w w m y h Q 1 n n g 1 y Y D h g o 1 F / y d L I U V B j G j 5 r R y j I D v H k F A J z D B y R B c 3 N z a C y S R f Q o P w q O d d t j y Y i 6 + E C 4 p H 8 x 0 1 D z j O Q i 4 s s g 3 l d a 3 J Z J A 1 H w c 4 + K Z D 6 I O B E h l 5 a C / l l 7 9 h 2 s b b y T l 7 A j g O m + T r I Y w N K d N N s L g m G 8 + 8 S T a j 4 0 v b p w 4 8 Z o 8 / c y T 8 t W / / 3 P S 3 N I s P / 3 l n 5 L 7 H z w u 7 / z 4 P V e p p g S a d c s R C t G s q q 4 2 k 4 1 C w G x A 0 y B p j l T B b Q H a 2 9 u D v X S o q a k O C J Q 5 J S E b d u 1 q C P a c H U 8 c k o o b T U V n Y h Q I C i Y N W 1 R Y X e 3 t x g c W M Z r B 4 A Q P b W W j K o K 8 Q N A g D n Y + + U E h + 2 1 R T U K 0 G F q Y Q b x o A Q 3 E Q q u u r r H f O H A H 8 a L 9 6 u N Y t a N M d t V r O e h + 7 h x y 8 P k E I Y g L R H G a I z O 3 S A P / 6 n f W 2 1 h G w v e f z j E X / z J C H p / D v I P 7 C J 8 8 I 3 / 8 h s y 8 8 / Z 7 + j 6 3 x A D j + E 5 / d N p G S + z Z 0 2 G j x i E 1 n b 5 V u j 8 x O W n a P x d 5 P c j P o m + + M Z 7 u 7 l s I C N / P P L g m l N R e T L k m 0 x h C k 7 q E E 0 C l j f P h Z o L Q W X 8 u S h 5 g 3 s Q s p e L G q T l z h m W P 3 a 3 O f K F G x T 0 O U S A Z Q s t o C 9 4 I d 6 i V 0 W Z c A 6 Q V H Y V G j b 6 S O 4 w w M X G M Q q N i l U k a F B d R k / M 2 4 u z 6 p i A 5 4 N j W 3 A h i Y + M V t W w Z g k U F A h n M i 6 l p n N N 8 S g J 5 U c H 4 4 f A t G u T r r 5 2 Q i x c v 2 d S N h s Y G a d T t 6 L G j 5 m A I g 3 z 6 S M n W c 6 N H D h z a r 1 b A D t l R V W U f F I B 0 S d g W h E K w y C 0 y P 0 3 h J y G X I K c F U b C h M C k E D F O P 9 E R B P J K 8 c L T R E C z I U o p W 0 n M I J X c z n 8 l M J 9 2 3 8 2 p b I Y h w i m F D 5 B X O D K 6 F w / f E i V b G + e Q n z / I 4 J E 1 K O x 8 e D 8 u j J x A a w 8 1 + 5 p 1 q 3 u o x N b 7 T D q 5 y Q J P x 6 w U a b 2 s 2 + K 6 V M M Z G B 2 R 6 a t q W s a 4 M V u L 1 D q o o y N M x b V e N j Y 3 J r G q q C x c u 2 1 c N 4 y w M j 2 1 B K I S L x J M 5 h Y L x Z / k M w Y k D x Y z W 8 U K Y q 8 A B d 3 A / h R 9 X 8 S F P t J 0 8 r D 9 N 7 z N B 1 H T b 5 E C V G m + m Q k R / P f w c J 9 B q 5 a X 0 c X F f 6 J o i K u i f N G j f m P k a R M I m I C p 5 z L W e A L V i z S x P A p o 8 W i F M T g w H e / m B f K Y D t 7 m p S b r 2 d Q b 5 v R 6 f Y h Y W j r 2 7 M j 1 v 1 G J x C b x x 4 4 b 8 9 m / / a / n 2 t 7 8 T n I k H w u f J 9 F d / + R f y Z / / x T 2 0 / D V 5 5 5 Y R 8 / Y / + 0 K Y E Y D p 5 E G Y c G K r y B 7 / / b + X b 3 / p / d s x t k C A q G D w P I W m 8 9 9 6 4 L P / h D / + 9 n V 8 j A u 2 E B R M 4 0 0 i a f p 4 h n B O v v C b f / F 9 / s / o R Z o N e Z + C n j W r X I C B m e P v G N 7 4 u p 0 6 d C m 7 O D i q v b 3 3 r 2 / I 7 v / N v g j O 5 8 Z 3 v f F d + 8 z d / S 2 v 5 C 8 G Z T F B 8 l K P T S C K X L l + S r 3 3 t N + T l l 1 6 2 4 z h Q c f j c + P 3 f + 1 3 5 7 n e + L X / y x 1 + X f / c H v x e c 3 T x g c u I W f / / 9 k 1 m / t 7 s l C V V d 4 T I d k P 8 0 u O N q s t d e e 1 1 + + Z d / S W 3 m 5 P U D Q N j 0 + e k v / 2 0 1 B T L t 6 W x 4 9 J H H V m v V N K i s q L S 4 1 u / c G Z x x I E V Y r o E 8 r c Z p f n 5 Z v v X t 7 5 l p B y D f / C I 1 J j 3 4 b o T 3 K o J k X F e 7 / 8 M P T p r g h 8 F l r + H C 2 8 U L 5 + S N N 9 6 Q F 1 5 4 0 d 2 Y A 7 R h j h + / T 4 4 d O x a c y Q 2 I Q g W X l F e Y 6 6 T J e S 6 X t Y 0 z Y f n 0 8 o k T w R 0 B 1 o r e d e I G + z / 7 s z 8 n l y 5 d l P 3 7 D 5 h z A V C 5 W G t g k 1 B T U y P 7 D + y X 6 1 d v y G T C h 9 f i U 3 c L A 6 F o r n G 6 w M i k Q m M a a r W u W g M 9 2 2 i n u + + + K z i z H g h o q I x W Q W h + C F M 2 / N m f / a k 8 / f S z J m S A 8 M K / U f T 0 9 s j h w 0 d i F 0 n E F P N E 8 q n p H + i X 8 Y k J + e j 0 R 8 E Z V 4 E w b R 2 B C y t m N A / b A w 8 8 K G 3 t 7 a Y N w 6 B d F 6 P I p a u r S x 5 8 8 M F M j Z Y D z z 3 3 v D z z z N P B U W 5 8 9 N F H 8 s Q T T 8 h 7 7 7 0 f n M m E e S n V 5 K M s G X R 6 8 O B B J e 1 x + f z n P 2 8 E 4 z w V B B 9 T 8 F 7 B q F Z v a m q W M 2 d O S 2 1 t n R 1 z m x s I Y I c b B l b A w Y M H p L q 2 R l 5 7 9 X X 7 B m 8 U W 6 4 N 1 V C 1 L A 9 2 L U h N r X P B u v 4 E t 6 p q n L D k A p m e 1 P j n b L 6 Z A w l B P l 6 v K C A x x C B e s c R E Q v Q 6 X q w o E p 9 R + P T E t S 0 + b Z A k x v j h k D A H h J Y p c S W e X I N Q e C s h l z N z S y y t C U l d B f m I V v b p L b Q N F Q b y N j w 8 b N / r f f q Z J 0 x z e Q t p y 2 m o m s r M L K Q A I B U Z X g j I 8 C Q U E i L t H t f 2 K V x i e d I J k T t e B 5 M O N 2 4 t D H 9 / 0 m g C z v q w b z W g b T D 7 i K W Z h R p R 5 2 x y H b D m K j c i u f I O T 5 X J h m w V Z q G A 2 A 0 N D f b R 6 9 d f f V N O n v x Q 2 1 U T F t 8 t R 6 j Z y I x k i G T e o V u t y t 0 A S I m N i n C H i U A I w + Q g C 6 i N C c H 9 r k e S 2 f d p w Q 8 y J r 6 U I W Q B r C q F 1 5 b R H z Z i R Y U Y k 4 s N k w + P Z d p K N C m 9 P F 9 o R U x 8 6 A x + 6 p k n z f N 3 4 q V X 7 W v x W 9 J t 3 l q 3 J I / f G d j J W i v Q k G X U r + + s z A d p X N s 3 A 7 w 1 L u M x x 6 h V o + 2 D J H A X I x i i Q H v F h e G d E r c M N O p 4 M o k T R G F I F G U Z 5 7 U F y D + k o 5 u D r 8 Q n 3 R c G l Q j D u 0 B v z 1 W b D D g 0 P K J y M y d z 2 l 5 r 7 2 h X c u y x f q 8 0 4 c V h U M m E p s q a t Y R 9 S 2 V + g O p Q d x M 1 j K u 5 g h N 5 Q L n 4 q Q C h t m E 8 J t z O 8 Q G R 6 I t C M 6 U l E + D j z m F g 3 l B J J F W 8 h L 2 Z n q 8 N I 0 P G 0 F L Z B Y 5 y t q F E 5 p D J r 9 C p f L / 3 3 R / I 9 M y s r S d x 8 O B + u e v u u 2 R w Y F C e + + 7 z c u n S Z R t 1 T o d 5 v m h q a p T H H 3 9 k a 2 q o O 1 s X p b P B 9 a 4 / 9 7 3 v y x N P P S 4 7 6 + u D q 7 m B s J 0 b K J X L Q 8 m d h j c T e 3 c t y p G W p X W V 1 f O n m f W b P 7 7 0 u b U 5 U b Q t f n S l T C b n s g v m T + o z B d R B m w Y 8 d m x Y F 7 S T G H p E 5 X j 9 + g 0 b y X H w 0 I G s h K E M S e f Y j B v E l A R M w 7 K F Q T n c M C E / / t E 7 8 s y z T 0 l 9 f Z 1 r p w V A j t B U j I o 4 e / a 8 V F V V y b F 7 1 w 9 H y g Y W c k H j b V l C 7 a 5 T 9 b I 8 J 9 9 + / g 1 p O f y w P H K Y R U q C G 3 L g + 2 c q E j 1 h G w E C M T M 9 I T t r K 6 S z 0 Z H 1 v B I 3 C U 0 1 y 3 K H p s U v D v L i 2 d z L C 8 f B V z D g T F + p X B 3 O X V H U V S 7 b q q h o y Y r 4 k T d 5 g b T 7 9 k 8 c 8 I z h x m e j r Y E A 9 v b 2 m b O B M X W s 1 8 B A 1 L v v u U u u X r 4 i z 3 7 x G X N C 5 A L 5 d X 2 0 R M 7 1 x 9 + L V p o Y 7 p E 7 6 v v U r G u X X b t 2 J h K V N E C u C x c u W n z 3 7 9 9 n 5 M r V l M A h 8 f J L r x h R t y S h w p i f n 9 X a r U L q t T J 5 Z H / 2 o f Y s E z U 8 V S y n e p K F P A x c 4 L U V b k i O d 4 d P z 2 s Y 0 8 V K 6 C X p D I 3 Y 4 C p C c e r k + 3 L / 8 c 9 J U 4 P r u H 3 n K m P r R P o n k j X G / s Z F 2 d u w L C f O u T F 2 + Y L h T o 8 f m L f G P e 2 R t y 7 n H o K F 2 U n a W J g E 9 z u / d Y E H l S 9 N X F F S 0 l b d u S M + R j O a 1 X g y m S 7 + 3 v V S 6 a w a k A 8 / O G U C a e o j A s 6 w S D + W R E P j L i k v K 5 d 3 3 3 1 f P v / w g 1 J b W 6 u C v y Q T 4 5 N y / v w F J V q / u a M Z i J o W F w d L d C t d V 1 H W a s X B h N Q H O h d W y z A X Z t Q k v H L l q q 0 m e / j w Q Z u d S 0 d 8 k s a 6 d u 2 6 V R S H D h 3 c + o Q K g / 4 p + q k Q i B E 1 B a i 1 K F s K P k 2 7 o a J s R b p C J G G I U 1 w b k g Z / 9 D x j 0 V 5 + 6 Y T s 3 b t H D q h t 7 g d c k r k Q Z f Y m O z 9 o h / m Z z N Z g z w N U w H e 1 L d g a C u D l 8 x p f 1 q j j / O 5 F 6 d i Z m X m D k 8 X y 7 n U G r j q H C M 2 4 Q 9 V X 5 P y 5 8 3 L P 0 b s 1 b 2 I y T Q N D I O k / 6 u 7 u l l M f n p a H P v + A j f b 2 G g M N g W N i c H B Q z p 4 5 K 4 8 8 9 v B q P q Y B 8 a E N 2 j t e L I 3 V y 7 Z G R K E + A O L C E K M B b V + N D I 9 J U 3 O j a q y u 4 O o a M P N e f + 0 t O X r s L k 1 L 4 / Y i V L l q f Q T j P S 3 s f I A H 6 M H O e a 3 N N p Y V z K 1 h 1 i + 9 6 R 6 X t J 1 2 r j + d R v y 0 4 S k f z Q U 0 4 J O q A Q e m S u T a S L G 1 W z w Q v J r l H u k 9 8 4 o 8 q W 3 Z l p a m 4 E o 8 G I 3 B j N h n n n 1 S 6 u r U R I o x v x g p w R L J L I a C 9 m J + U h r z 7 2 b h 0 q U r 0 t f X L w + r N i W + p B m T F R P 1 o 4 / O S L W a h V Q k T E o t k L + 3 J h Z o V q k 0 l K w v o 1 h w G 2 2 Y P f V L G y Y T Y F n j q D R 2 7 s r f Y / R p g a j H 5 c K i 1 v o v n q u Q D 7 t L M 8 j k U V U 8 I 4 8 / 8 a g 0 B G Z u N j D O b v + + L p u / l t S W Y V r F o 6 q d 3 n n 7 X f n v f / V N m z 7 x a Y J + M J w Y o 6 O j 1 k 7 E k f L 8 c z + Q 3 p 5 e O a p E 8 m Q C 2 4 p Q 1 e X L 5 q w 4 v p c 1 6 J w p 4 7 d 6 t a W t z 2 p 2 W o 9 X r P 3 z x T v n p E s b 8 1 G T p l A w n 2 d G a 1 d q M I 8 S f X m u t t 1 m g 4 + D H e t Y 0 L Q t S m v t k p m D P j 8 K x Y q 2 c e p L J 6 W l Z l E a g 7 G U A F L U t X T J 7 t 0 t 5 m D I B W r 1 C x c u W c d t N t T V 1 Z q g H j 3 m t N S n C V Z C Y v r G W 2 + + b T N + I T p 9 V g e 1 z d T Q s G u V T G B b E a o u a E C z p t q z R + Z 0 m 1 / d H t y 3 I E e b h 2 W 5 / 0 d y f P e Q 3 K l t A y 9 g V a H R 6 x u B e Y O U T G F C g c q U j e H N A u 2 f k z f K Z H S 6 R C u L Z S X X o h x t X 7 D f Q l B V v i I H 6 w Z l 6 N y L 0 n f 6 + z K k b a g w R i a W U v f d 0 E Z i 8 R W 0 U D b g 3 B g Z H l 2 d l v 5 p g i n 7 + 7 T 9 9 N T T T 0 h H R 7 t 9 W O D p Z 5 6 K d V J s K 0 I d b F r T N M g 2 n a a r m x 4 3 7 6 y Q I 3 t 3 y l D / + p H e G w X D + a 9 e u S a 7 W Z s t J A A 4 C H 6 o 5 t K n g b H Z I n n n W p m 8 f b X M 2 p V 4 4 w o B H c U V N Y 3 S c v e X p W j v T w V n H a g 8 r p z / U F 5 7 9 Q 1 r V + Q C 7 S O + q J 7 L F c 2 q U 3 j Z u r o 6 P 9 X 2 E 4 v e 0 I b C 7 K M t 1 9 7 R Z p 3 C r D 0 S h 2 1 D K L x R e H W y g b F h z a 3 N c u X y V f P K b R a o T d 9 / 7 w P z B N H Q 9 j A y n f 1 0 y L S Z w K t 5 u r f U u g u i Y P z d o 8 f 3 S 3 N z k 3 n v o t r Z A 4 I g m C d e f l X u f + C + n L O r R 0 Z G Z Z e 2 y d K Y k T c L p O W y y g q V Q C 6 N 6 i D y / w H h v J 9 7 O X N W 0 g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 G u i d = " 0 1 2 d b 2 c a - 7 6 a 4 - 4 6 8 8 - b b 0 6 - 5 e d 1 0 e 6 8 7 b 0 8 "   R e v = " 2 "   R e v G u i d = " 6 b a d d a 4 e - 4 5 1 3 - 4 6 8 4 - a 6 9 f - f 5 e 3 b d 0 a 6 6 6 9 " 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 N a m e = " C o u n t r y "   V i s i b l e = " t r u e "   D a t a T y p e = " S t r i n g "   M o d e l Q u e r y N a m e = " ' R a n g e 1 ' [ C o u n t r y ] " & g t ; & l t ; T a b l e   M o d e l N a m e = " R a n g e 1 "   N a m e I n S o u r c e = " R a n g e 1 "   V i s i b l e = " t r u e "   L a s t R e f r e s h = " 0 0 0 1 - 0 1 - 0 1 T 0 0 : 0 0 : 0 0 "   / & g t ; & l t ; / G e o C o l u m n & g t ; & l t ; / G e o C o l u m n s & g t ; & l t ; C o u n t r y   N a m e = " C o u n t r y "   V i s i b l e = " t r u e "   D a t a T y p e = " S t r i n g "   M o d e l Q u e r y N a m e = " ' R a n g e 1 ' [ C o u n t r y ] " & g t ; & l t ; T a b l e   M o d e l N a m e = " R a n g e 1 "   N a m e I n S o u r c e = " R a n g e 1 " 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 / & g t ; & l t ; C h a r t V i s u a l i z a t i o n s & g t ; & l t ; C h a r t V i s u a l i z a t i o n   V i s i b l e = " t r u e " & g t ; & l t ; T y p e & g t ; T o p & l t ; / T y p e & g t ; & l t ; C h a r t F i e l d W e l l D e f i n i t i o n & g t ; & l t ; F u n c t i o n & g t ; N o n e & l t ; / F u n c t i o n & g t ; & l t ; / C h a r t F i e l d W e l l D e f i n i t i o n & g t ; & l t ; I d & g t ; f 2 b 6 d a 6 b - 6 d d d - 4 e 8 1 - b 1 3 6 - d e 4 3 8 4 4 9 0 e 9 1 & l t ; / I d & g t ; & l t ; / C h a r t V i s u a l i z a t i o n & g t ; & l t ; / C h a r t V i s u a l i z a t i o n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 N a m e = " L a y e r   2 "   G u i d = " 5 2 2 5 e d 4 d - d 4 5 8 - 4 f 3 2 - 8 1 3 0 - f 6 c a 5 2 1 f c 9 0 b "   R e v = " 1 "   R e v G u i d = " 3 e 7 f 6 c 3 4 - e e 4 2 - 4 7 f 8 - 9 1 6 9 - e d 0 b 6 9 b 7 a 2 4 1 " 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3 5 . 3 3 3 3 3 3 3 3 3 3 3 3 2 6 & l t ; / X & g t ; & l t ; Y & g t ; 1 2 4 . 8 3 3 3 3 3 3 3 3 3 3 3 3 1 & l t ; / Y & g t ; & l t ; D i s t a n c e T o N e a r e s t C o r n e r X & g t ; 1 3 5 . 3 3 3 3 3 3 3 3 3 3 3 3 2 6 & l t ; / D i s t a n c e T o N e a r e s t C o r n e r X & g t ; & l t ; D i s t a n c e T o N e a r e s t C o r n e r Y & g t ; 1 2 4 . 8 3 3 3 3 3 3 3 3 3 3 3 3 1 & l t ; / D i s t a n c e T o N e a r e s t C o r n e r Y & g t ; & l t ; Z O r d e r & g t ; 0 & l t ; / Z O r d e r & g t ; & l t ; W i d t h & g t ; 4 7 0 & l t ; / W i d t h & g t ; & l t ; H e i g h t & g t ; 2 8 8 & l t ; / H e i g h t & g t ; & l t ; A c t u a l W i d t h & g t ; 4 7 0 & l t ; / A c t u a l W i d t h & g t ; & l t ; A c t u a l H e i g h t & g t ; 2 8 8 & l t ; / A c t u a l H e i g h t & g t ; & l t ; I s V i s i b l e & g t ; t r u e & l t ; / I s V i s i b l e & g t ; & l t ; S e t F o c u s O n L o a d V i e w & g t ; f a l s e & l t ; / S e t F o c u s O n L o a d V i e w & g t ; & l t ; C h a r t & g t ; & l t ; T y p e & g t ; T o p & l t ; / T y p e & g t ; & l t ; I s V i s i b l e & g t ; t r u e & l t ; / I s V i s i b l e & g t ; & l t ; X Y C h a r t T y p e & g t ; B a r s N o t C l u s t e r e d & l t ; / X Y C h a r t T y p e & g t ; & l t ; I s C l u s t e r e d & g t ; f a l s e & l t ; / I s C l u s t e r e d & g t ; & l t ; I s B a r & g t ; t r u e & l t ; / I s B a r & g t ; & l t ; L a y e r I d & g t ; 0 1 2 d b 2 c a - 7 6 a 4 - 4 6 8 8 - b b 0 6 - 5 e d 1 0 e 6 8 7 b 0 8 & l t ; / L a y e r I d & g t ; & l t ; I d & g t ; f 2 b 6 d a 6 b - 6 d d d - 4 e 8 1 - b 1 3 6 - d e 4 3 8 4 4 9 0 e 9 1 & l t ; / I d & g t ; & l t ; / C h a r t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8 6 9 f 7 f f - e 3 8 2 - 4 f a c - 9 f 6 1 - 7 6 3 a d 3 6 2 d 6 4 c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 1 8 . 7 4 9 3 3 5 0 0 7 0 1 7 3 2 6 < / L a t i t u d e > < L o n g i t u d e > 1 0 6 . 1 8 7 2 2 0 8 2 7 3 8 7 9 3 < / L o n g i t u d e > < R o t a t i o n > 0 < / R o t a t i o n > < P i v o t A n g l e > 0 < / P i v o t A n g l e > < D i s t a n c e > 0 . 1 7 6 0 5 5 6 5 3 9 5 8 5 4 6 0 5 < / D i s t a n c e > < / C a m e r a > < I m a g e > i V B O R w 0 K G g o A A A A N S U h E U g A A A N Q A A A B 1 C A Y A A A A 2 n s 9 T A A A A A X N S R 0 I A r s 4 c 6 Q A A A A R n Q U 1 B A A C x j w v 8 Y Q U A A A A J c E h Z c w A A A 3 Q A A A N 0 A Q I r Q U U A A F J 3 S U R B V H h e 7 b 1 n d x v H u i 7 4 o B u R I J g z K U q U R G U H S c 5 B j j t 4 7 3 3 O + X A / z K w 1 a 7 7 f H 3 B n 1 t y 1 Z t Y 6 P + j u c + 8 + O 9 q y J Q d Z w Q q W Z N n K E o O Y E x K J D M z 7 V H U T D R A A C Z K S J W 8 9 F A S g 0 a G q + n 3 q D f V W t S s a n S u g D I U U 4 P J Z X y p g f M n E j t a c 9 W 0 t C g V 9 y s W F J U x N T q G v v w 9 t 7 a 1 q 2 2 Z x P T y P F 1 s 6 r G 9 P B i d n H u G 9 z j 5 4 D c P a U h 8 y m S x i 0 R g + + / R z / O 7 3 v 0 V T c 8 j 6 p T r S 6 Q w i 4 Q i + + + 4 S 0 q k U 9 u w Z Q m N j C I 8 e T e D I C 4 f h 9 f m Q S a c x + W g S L W 0 t g N + H S 7 E l 7 G p r x Y v N 7 X B Z 5 9 k o 8 n K v b o W X c K i 1 T X 0 / N z m D 1 3 q 7 M L W 8 A p / U u 7 M h o L Y 7 c X 5 2 F m 9 0 d V n f K u P s 3 A z e 6 u y 2 v t W P L 6 e m 8 H 5 v r / p M e R o d G c X g 4 C A M U 9 + L l W w W l x b m E P R 4 s J B M q n q 0 N / h x v L k D h u H C N z P T 8 H t N t B h e 7 G 1 u x s 2 l J e w O N e F y e E 5 O C A T j B n Y h h K 8 9 M 9 g / 3 o S F 4 Q x e a + v E v X g E k 7 E E 3 p x p x Y + h K F 4 Z 7 t b y 7 H J h c m U Z q V Q O X a E G j M V j e B C L 4 g 8 7 d q r y 2 F h D q N y j A s y B 2 r e F B / w 0 6 c H h v o z e U A E s w 8 n P T i K V z O C t t 9 9 A e 4 e + Y Z v F X a n o c G O z 9 e 3 x I p 3 K Y H l l B S 0 t T Z h N J O A 1 T b S K I J c j I 8 I f j y + v d i D s N H L Z H C K R q N r m k p t w 6 b v L O H 7 8 G J o C I X h C H r X f e l i O r 0 i 7 p Z T w G C L U o a Z G L C 2 G 8 d e / / B 0 9 P d 1 Y W U n i t d e P I y t C 9 d 2 F i z j + y j E 0 i 9 D 8 k E 3 g 9 b Z u + N z 1 d Q A s / Y 3 F B e x v b s W X 0 5 P I 5 v P 4 q K 8 f h p R / P B 7 H 7 q Y m t R + F 9 o w I a l h 6 X B 5 T 4 J 9 8 4 G c l M f x P v j T l v Z h H E v / b w B 5 u X R e X F u f w i g h z O J H C 9 c g i W h t 8 m J B 2 b Q n 4 k J M L e G W f 0 G w Y + 4 a H V w l F T C 4 v o 7 u h A a a U 0 w b L y G M 8 Z Z 3 g 3 y b H 8 N v e H a p O 1 2 Y X E J g t Y G D C D / + v g x h Z i S E 1 n 0 V z t x / R T B p 3 p a 3 / Z e c u d d x n U + N 4 q 6 N H k X R 0 O Y H 7 s U X 8 v n 8 n z k r H 8 3 a f k E 3 2 c b K l o o Z a D / G U C 0 s r R k 0 t R e 1 0 7 t w F v P v u 2 x v q m W v h 7 M I 0 3 m r v s b 5 t D n k R E g o l h Z z l c b v d 1 i 9 r w b L / / W + f 4 l e / / k g E t Q k 3 Z 2 f Q 5 P Z i s K c L b u t G J R J J j E m v e f f O f Q z u 3 C E d R j v a 2 9 u w u L i E G z / 8 J L 8 n 0 N b a g s O i V U i 0 w o o 0 N j v 7 2 n 1 V V W S p 7 W J x I W w W g W A D A o E A E i s J 0 W h p 3 L p 5 C 1 c u X 8 X / 8 X / + 7 / C F G n E x P I s T H X 3 W k R t D X l 7 n H V r l Z i y M h X Q S Y T l / H x r Q 1 x x E p 9 + v B d w h 1 L X A T u V r I W B L w I s B b x A t o k 1 5 Z D K f w 7 j 0 9 o l 8 F k b e h R c s 7 Z i W e 1 R u D e R z e d V x s G O 5 s r S I n o C U p T G I R S m b S w r d K e 2 w H r 4 S b f d 2 d z e + E T k 6 0 d G r S P X l 7 I Q U 0 I W 9 v i a M Z G L o 8 g d w M 7 K E P / T t x P d L C x h N x L C 3 o R k v t b b j 2 1 k e 3 4 P 7 0 l G 2 S M f a I e 3 w 6 c Q 4 3 u v p w 0 P R U h H p g A + 3 t C C W y z o I J f 9 n 7 x X g H l 7 / j s e S L o T 8 1 X l I w b 1 w / j u 8 / s Z r a K V Z s g W w x 8 n y J p Y 1 d D 3 I 5 X I I L 0 V w 7 t v z y M r n A w f 2 o V t 6 + p A I n 9 t T S i x q h p G R M U W O L 0 9 / h Q 8 / + g B f n f 4 a p h B w + N W j 2 C d m i C m 9 1 d z c P B b m F z E w 0 I e k H H P 9 2 g 9 K e 7 A H 7 e v r g + E 2 4 f N 6 F H F J Y i W x x O a r U R E r 0 q u f O 3 M O R 4 + 9 J B 1 F k 1 z P V L 3 m B S H H G 5 s w u f 4 4 8 Q C v t n R K m a X D b A j i W x H C t x 2 d W V I 0 s F + u U S 9 Y p p Q c u 5 R J Y T K 5 g u O t t c 3 3 Q r 4 g 9 2 w J 4 U h E t a d H 2 p K k I k h q k t X u 3 M r x / e I 8 + g J B J T s L 6 R S O t B T d j b h Y F U t i S n e L K U v L I 3 k + g b v 7 E / D I f b s R X U C f v 1 E R 6 U p k D n 2 + B t x e D q P b F 8 S J r h 5 8 u z i D f v l 8 P x r B w d Z W j C / G E Q t 3 I x W c x Z s d X Y g m x K J Q V 5 G b n X u 4 M T I R y 6 n a U q G 0 g J g J N F W 2 i p j 0 z E 6 V v h k s i z / w 6 d 9 P 4 q 1 3 3 s S J 9 9 5 B i 2 i O L 0 9 / g w c P H i r y 2 y Z b L B r H p Y u X M T s 7 B 1 M a + + D B A 0 q z U V D f e f c t / P D t B d y Y f I S M 9 J g k X m d n B x q F l N R i L x 9 9 S U j Y j l 1 D O 5 U G b B Q t 4 h H 7 X p F J U E j J N b a Z T D Q t U 6 I J w 2 F q X i g y E b x i f 6 A R a e n d 6 0 E k l c a 7 r b 1 o 9 f h F G 8 z h l P T i r 7 e W + k o X 5 2 a t T / W B Z S I R q Q m W R M i r g f e C W o n t T m 2 / c + d O + K j Z H O S h P F Q j E 3 G 0 r Q P d o r l 6 x B x 0 k o l o F G J e j S 4 q U 5 X w v x p A P J v G g a Y W 7 B E i z W X E x I c f m W g H E t I B t J k + r I i W P j U 9 I T 5 U H C H T g 4 9 6 + 9 H m 8 Q m Z B o S 0 H r z U 1 I 2 2 o P h w j T m Y / 8 9 / / b / + 3 R V w w W j b u N C m c i 4 0 e K 0 S V Q A 1 w o 3 r P 2 J o a J c S q q 3 A L 4 J 9 N x p V a r Y W a P 5 4 3 H K t s m o k p U d a E X u c v V V 3 b z d a W 5 s V C a h Z v F 6 v I l Z / v / S A o q l W 5 B z E 4 c M H 1 T 4 s + / 1 7 D 3 D 4 y C F l t v X 2 9 O D 6 2 Q v i J D Q i I R o v F A q h Q X o 6 k i 8 g 7 8 F G T a J K y N 0 V P n V u v I 3 X A 3 2 1 m z / d x t k z Z 0 X o d o j Z O V h i x j Z L 3 U 7 N T G C P O O K 1 M B F e x v X w I r 4 X Z 3 1 v q A V Z 0 S X 0 F + c z S R W Q o X n k R E R 8 j G 4 x u z Y L n i + f K 6 C t 7 H 6 S S H H x 1 x 6 N S 4 e V y U h 7 N q C t r a 3 E Z 6 o X l V o 7 K u Q I e d 2 4 u D C P 4 a Z m j K b i G I n F M J 1 Y k f o 3 4 5 h o z p E F Q z r h B j k + D t k V r 1 8 X X 1 p 8 + H w 2 g 7 D 4 1 q e m R 9 A F D / r b A 5 i J m r L N h W j S w O 1 p t 9 S v V S 5 b 5 3 1 u D + Z X G V 4 J W b n Z e V H Z j F h t B / a L w 3 1 + e s b 6 t h b 0 e b 6 / c l X 1 a H H R R v z O F z V T d C m M 0 Y e j O P L i Y T Q 3 F X 2 5 k H w m S d 4 9 8 S Z m Z 2 a V p j p 7 5 r x o n U 7 4 r A B E i 5 D v 6 P G X V i O U f H / v g / d w 6 / Y 9 / H T 1 N j B e e r N t b V S O / L R o / 0 N 1 N v I 6 i E Z j Y p q O 4 v f / 8 j u 8 8 O I R 1 Y u X 4 + P e A d w R 8 8 R 5 q 5 L S 2 f 1 d 7 P 8 F 8 Q G J / p Y g 3 p G O 4 t 8 G h h C U T o V + U i 3 s k 5 6 c n d N m c U W 0 f 1 B 6 + X L Q x G P k c m h o S E z n H l y I z m + J T N V w f n 4 W Q 8 E m f N K / Q 0 y 3 K A Z F k 4 e k E z z R 3 Y d r 4 j s R Y w u 6 Y 0 q u 9 M H 3 0 w p O 5 m 9 g / q e b 8 M y M w 4 y H 0 b g 4 g K 8 u T K G 1 I a v 2 y 4 i C m Y k Y i h O b C k o Q U n 9 h o / X F g R U R 4 t u 3 7 q h G 6 e z u q O n 8 b x R n 5 q e x u 6 E J f d J r l Y N h 6 c 8 / O 4 U T 7 7 8 r z v l t L I U j 8 E o D 5 c X x d Y v m m J m Z w y e / / 8 0 q K c o R F T N v Z X k Z l 7 6 7 h D f e e g M d n e 3 W L 9 V B 0 n 4 + / Q j / t n s Y + R E X T A a E q v C l E N f N 6 2 q s T a h s P o X p y B 0 M t L 5 g b a k N + m + P x i d w 6 P A B 5 V 9 U Q 1 x 6 1 U U x s R p F i H 8 I L + D V t i 4 0 l P m N l X B O / I U 3 2 9 b 6 Y N o v S a L T t 3 4 w o B z z q S T a v G K + V e h 4 a O Y t i c / U J r 4 r O 6 b / n B 7 F v / a U h q Q 3 C 5 b 5 M k P s 0 g Z T q R V 8 1 N N v / Q J 8 M T e B N 1 u 7 4 Z Z r 0 q f 6 X 5 M j G E j v x e K y I V Z P H I n J S 3 g X u + D b H 4 B n y s D d Q Z E j I 4 + f b t x A Y + c u s W R K o 9 d 1 d w E k 0 s N 5 s y K Z C E a / O F b S 1 d O 5 L W Q i d k g v U o l M K p A i P S 6 l m T Z 2 V 3 c X j o k v 8 / 6 H 7 + K 1 1 1 9 V w Q K S y e N j 4 L U y m s R 8 6 + 7 p w g c f v a 9 8 o Y 2 A / t G / C p k + E 3 8 q s S O L 3 C 0 p S B V 3 h U T K L 1 l f a s B t + D Z M J o J C R / M o L B 0 I I 4 D V E D T d 8 O Q M n J 6 d F M e 6 b 0 N k I l p R e S C S 3 U O b t 7 Y W q 4 Z z 8 z M V y W R j f H R M a S o i l N u a q 2 B j L B z D 9 U X p S D q 6 c K i 1 V Q y 1 U p F / s a E d D S K n D D g Q J 9 C N R F r v k x X f y m j Z B 5 + 7 A f 7 7 0 m 4 p F / Z 3 M 4 A h 7 d q x C 8 n o n N r P i b o J R S I N t F a W H v Y y M z M z 6 O 3 t U X 7 F d u A L 8 Q N 2 B i s H N 2 j i X b n 0 P d 5 + 9 0 0 0 i 3 m 2 a / d O 8 Z O 6 l G 8 U a g 5 h l / h w S 7 K P d x 1 i U z i D j c G a P X 0 5 K B i / E b M h I E Q e 6 Y u J U y P 1 r + a v V + f z p s E A x J t v v 4 E L 5 y 8 q 8 6 8 c 8 8 k k / v p o T I W 9 e 0 M N + C 8 7 h h B N p f G 3 s T F 8 t z S H k f j a Y 5 z Y J + 1 Z y b S j r 1 N b 1 1 Y G z 3 U 4 W N l K s N H e 0 a H 8 J 6 J g r L 1 2 P W B A 5 s u p S Q y 2 h P B y e z G i 6 M q X l r 4 z 6 M d I J I q 3 R B v / 5 8 Q I 2 v o C S F i e S l 7 8 y K Y m D 3 z C o L O 7 2 p F w Z V D 4 K o m Z m F d k x Y f Y 1 G 3 k c q W d 2 a a M 1 G V h a i W w t + Q o f 6 i x U T U 8 I 2 F b w T 2 x c T / s L q r n c r D x h / f t h V / s f g q 4 R 4 h j E 5 m f O T 5 0 / f o N P L z / s K L Q b Q d M I V S f a K y R R A x G l / D q Q Q H 5 h V J h M L t d S E W t L 9 s E R h 6 b W 5 r V E E B W 2 s G O V B L M I g i I Z v r 9 w G D J g H S z 3 4 v f D Q 7 i t d Z O D D a G k B C z m K C w M x T t B N t z u U x Y i I h c q 5 a W q Y a v p q e w u 0 V b A C w r t a o a R x O S 0 0 1 Y W F h A / 0 D / a q f W H t i c F r R x J x r G + 7 1 r x + K C 3 m J H f 2 l p H l c n 5 3 E 3 E l Z j T B 2 e B q x c X L F + F f l K x h F w R X C 2 t x E 5 M Z 1 v 9 H f i 5 v 4 W R a J C P o 9 8 N q V c C y c 2 R S i P W a H n Y h B C G o e R m W l x 8 k c f S k 9 4 4 R L m Z v V 4 D U O 8 D E t z c N J 5 8 2 s h 6 8 r X 7 A 0 Z U b s s G q o a m p p C e P + D E 5 i S 8 t z 8 8 Z b y t x 4 H A k J e v 7 x 4 U 8 z d Y n 6 2 i p k 3 V l p H d 0 K E t r 4 o 9 r o w x W l n Z 8 I x M l 6 N G Q 4 M 7 2 a y e R V g q A X e + K n E C m 7 G l h A X 4 S a p v p y b x F w q h R H p y I i V C o S 6 J R q / X s T S G b w u J p c N W g S U A V o S D I + z D n 6 f J p A d H p 8 T P 2 0 9 z C V 0 V L Y c S a n P Y W u w u B w D D T o w l R J X I b o Y w q G l E N 5 5 2 I F D b a 3 o y H V j c S i o r D D C 3 9 y F s U c x j F 7 7 H O M 3 T m L s p z O 4 + c M l T N 0 5 h 9 m 7 5 1 i R V R P V x q a D E n d n 3 R j u K m 3 w e I y 5 T i l p L B 0 F t L X U m W / P w S W f h / Y M K Y I x F a l a k M C J B T l X i z R 6 t X E o m n M 0 e T i 2 1 C B a o h r Y A 0 5 O T I m W i m L v 8 F 4 1 T v Q 4 w F 7 + 8 u w C X u v u Q C E t p p F b y u 3 o s j L 3 C l j q N t E V 2 j 5 m j U j H t b C Y Q f / e T g S k g 2 m u k H t X D y g M i X Q W t 2 N h P E o u 4 1 / 6 i 4 G B r 8 Q P e 7 d T Z x r U g z O z U 3 i n S + f l 2 a B 7 w C w P f x V N d H p 8 E h / s W D / b 4 6 b I w E E h g x O n J h 7 h w / 4 B F X 2 r 1 P l f n V t A o 8 + N B + O d e F s s q t g L Q Y S u L u N K b 5 O Q k W S 3 d h R Q A y 3 H I 9 a 3 U r B j a A y V X t v 8 7 / / 9 / / 5 3 6 3 N d 4 E X L x 6 K 8 4 v x z X I b C H e R L / B I 6 + h z n o S B z 3 I Y D v g x L 1 y K A D T q L t W 6 e 4 T J E + y 2 g V Q 3 e S e N V 6 Z X V K L u Y g u e + v Y D d Q m p q t s c R k m V Z e 4 M B l Z i 5 S 0 i b n x V S O a J 7 Z o s L 7 o U c 3 E 3 1 C W Q 1 5 E Q o F 8 V U u n r u I m L h B R h y U 0 w x 9 R g Y Y h u 7 q k W O a o B H M G u g t 6 E B I Z d X t K 8 p W s O l O o u B h s a a A 6 q V E E t l s E f u O Y X P C X a 2 d B E o L + W / E e y U W 9 c J 4 R P 3 E 1 E M B I o + 9 u 2 l J X T 6 G 1 S K E N P j y m X 0 7 P Q M M m Y O L 7 V 2 4 P 6 c i X G 5 B v e 4 Z Q a Q F Q K W g x k j P l + g 4 s s r r 3 L U L V X R h N j W S R f a G z f Y y 0 o Z m X 7 E M R 2 S b O T h y L Z F / y g 0 w / u G 8 c f / 8 T + R F C e 8 F g J i U v z m k 1 / h 8 5 O n V v 0 p a t S 8 m E e 1 M L p Q X x O R V M z r u j g V h y G + U 0 6 0 0 i r k V G 6 5 a R f u u x F Z W X v z 6 g V N P p r Y n 7 z z G x x 5 8 Y h s c e H T f 3 w u r 5 O q j q 4 t / l 2 N L O D c e A 7 n 5 2 a V 2 e Y x T M e v G / u 7 F Q 6 L h W E I + c X k l Q 4 g m U i p L P y x s X H l N 1 G a n f v b f x l x d Z z f q / 0 F X R 4 x U 5 O 4 K d f 5 X D T T c H M r h k h g + c u a K z g 3 K h c o 6 H 1 / F G 0 W C X e j K b 0 D U x F e Q O 6 B v A I M G l m f t / q q W 0 M t r Z h o E z L J 4 R s G e y C + G M Y e G 5 V K D + 9 Z k 0 N X C 0 y O T D I T Q s y / E k g h f F 4 f d u 4 a V P 4 a o 4 v U k p X A 6 / n k + M b G R t W r e + W 4 U 5 + f V t k T t O E r 9 Z I E R 8 o Z J q 0 H D W 4 P + h q 9 + H J i D r t 3 B l V a F / 0 q w h D t l F 8 q o L u 7 t O f c L J i h 4 c v 7 0 d Q b U h b A z p 2 D y t n v 6 u p U P g p R r W 6 1 w K k J + 0 L N G J 0 N o d 0 b Q s a I 4 8 f o I u 5 F I y p P b i O a 6 o b 4 z k e 7 O s R 3 z O P + 3 b s q k M L O N J U t Y M X V h q G B d t U p V M K P C 4 v Y J f W p h V N T j / B K e x c + 4 z S b r j 4 V a G E C 7 N 1 4 G A / F V 2 f a 0 f K K B z P p G L 4 P z y A a a Y e R C 6 h c 1 N l Y 8 b q R R H 2 d Z i 3 U f a Y a Q x 7 r w i 8 a x e P z q K k R y / F l 1 T v V A n 0 f Z j A 8 G p v A v D Q w I y v l c I v E 8 y b t 2 T u k i F E L p p g v N E H n 5 + e V M 0 z T j 6 Y r E 1 2 Z L l U J m 5 B F B R 7 3 f n 8 n v h r V g Q q G 1 f U P 4 h g 3 5 3 H h w f a M s x C F e U 0 a Z q D T q e e 8 q Z O f f a E G S j m 0 s C B t t 1 H c n g v j i 0 e P s C g a v 9 X K v g h 6 8 x i P r + C E + E E f 9 Q 6 o 5 O C v H 0 3 i j x M P c X Z q R g 0 e O 3 F n K Y w z 4 r M e t q b s 0 L w b 2 L F D 3 3 + 5 V y F R C a Z o O 3 c N s / t E X x + u U Y N V A A M o X 8 9 M o T 2 3 C 9 / c 8 + N E u 4 4 E J 1 I m 0 n O 7 U F j Y g 4 9 7 + 5 X v P S G a a H q u D W Z k D 1 y Z I B j k a w 5 s T 2 d W C X U H J V J p l / T 0 m y / Q w t w S v v n H t 4 g X 4 v j 9 H 3 5 b N R u d q U N f f f m N I g k z q S c n p 7 B 7 9 x B a W p q V U D r B f Z m d 8 d L L L 4 p v V t s p 5 7 7 M z 6 O Q 8 b w k 0 / j 4 B D 7 6 6 L 2 q 2 m 1 M z L 4 d b a K V N 0 G u V D q H M 6 M Q B 1 v M J Z E 7 l 7 i O B S H X v S U T w 9 2 V S b x h S P + S u y 1 + 0 0 F d M J o 1 N k i k 6 e l p N A Q a V B L w i y + 9 Y J F O t L E I M 7 N D 2 K m Q g M y s z 4 g 5 9 s X U B H 4 7 s E M d P y V W c Z P P h f M P P e J b M L E V e G t P u q K 2 P j 0 7 g W G f z o v L y D k D y T 4 c 7 B F N 7 d H 1 Y / C B 2 p K Z K / U g n E m h x e N T Y 0 p 0 B 0 l k T p W 4 s D C D 3 / T p c m b E l I y n D F x 7 R M 1 X r D + 5 K o e t Y l D u 3 0 T Y E D K J 3 7 m 8 f R q p H H W b f E x o Z q R w M 8 K V E 8 F q 6 P C j Z 1 c 3 Z m d m s G / / X u X w U h N R e 9 g h U 2 q l b 7 7 6 F i f e f w f 7 9 u 1 V i o w h b 4 b B K z n b N C V H R 8 f Q 0 d m h n N x a S K X S c g 6 v y g p v F V + H J H p w 7 z 6 G d u + q O r D b 3 K B D 3 r w R D b 7 6 O h P 2 w s s I I 5 F p l O v J e e 4 W k J 4 B u n Z z A q K 1 0 2 Y g l k J + X s i 0 q 3 g S J 6 G o r T j p 0 C V t y k h o k v O 3 x G 8 Z e T i q Z l H z c 0 M w q D o i + m H n l + b w f u 9 O 3 J g U D S J 1 v D L m R V I 6 g I L 4 H 2 n x + 1 j r p F w z L I 4 + 5 8 P Z w k u T u O 2 2 i a 6 h R g w G G 8 W c y i A c a 8 J y P o E f I t M Y j 4 R V m p J f 2 r m e 6 C D N y 7 G l u B K 0 N m a b y z v l z m + 6 V V I r S c 7 q X n / k w a O w i T 7 R + i w n I 3 s E L Q 8 n W B f + 1 i v 7 M V j x u F C 3 h k q I h g p s Q k M x 2 9 o c 1 p 9 J m C t X v l e z T u d m F / H D 9 R / w 5 l t v q G k V d i 7 g 8 L 4 9 K q + L i E X i + P T T z 5 R / s P / g f k U s J 6 h 1 2 A s f O n g A D Y 3 r R w / t n p n j Y l e v X l P T N N r a W t e N / P E m j i 6 Y 2 N N V n 2 a h i X J y f A 4 9 r j 7 s F a 3 k H 8 / j o s u L N 3 a X m k o b g h y S v S N E 6 h P 6 l I 0 8 O A l l g x n 0 n O x Y D u Y 7 m g t u L E w v 4 K u H 3 + H Q s b d h N v Z i O u o W 4 c x h U k w l a q P M O l V t F P I d n Y m g 4 a 0 G J c T k z O i i z r w + 3 J s S 4 X V h d 1 d W j X F 9 1 N 0 P X x U t x X l W J F F f g 5 h l L t G a 1 r i U f U 6 S i f 3 o d N R Q 9 4 H E G J P r 3 J n d n g D X d q F u Q s 1 I Q 3 d L g 2 8 Y c i 9 z Y g q b A 9 Z 3 A a d 4 M 0 X p + y v X 1 D w j + j I n P z s l f t A u F b R 4 9 8 T b 6 G h t g 8 t j I L I U x b 0 H d 9 A Y b B F N l M D + f c P w N x R 9 J Q Y s b t + 8 o 7 Q T 5 y d t O B w u t Z 4 Q O / / u n b s 4 d v x o X W N T b L D L I x 6 8 s q s + Q v z t 0 T g a k z v w d q 8 Q w u / C k j j H r c E 6 m l 9 2 z Y 8 U Y A y t J Q 5 R i V A V I e f J 3 M z h F A L I p J M Y C M V E U D 1 w + e q b D E q t M N S R w 8 N 5 Q w n 4 g v T 8 f r O A W z N a y L l t O Q W 8 u Z s D x 0 A 8 k 1 Z D I X Z A w 5 6 o e n 5 2 R s 1 h 8 t H 8 c W A + 7 s I P E 2 4 E x Z U j M Q 9 0 Z 1 f P / b R i Y 4 T i H o 5 7 R f O n R G 7 l 9 y x t e T E / X G V x g b y Q y a i Q w E 0 T h O M l z S 1 6 j C I W i c l 5 c 4 p c B J 1 W B i + + / e a s I h 1 N l / / 8 0 1 / w r / / 2 h 5 J B Y U 4 R + e 7 c d 2 q q e T 2 z g 5 n 6 M j M z i 3 E h 8 M v i S / k D l Z N B a + H B v K k E a o N i r M D o U i K f F B 9 q A X l p r I 9 3 F u u y 3 n k y P x X g q T E N Z C O E 4 k T H X L i A 2 1 m P c t h p b X D k I O 3 w P + p B S 0 N e m Y H r 4 c P 9 2 v / 6 a m p S T S c n q c Z i c Y x F s n h n o H j f U m J W T o o J d 2 e 2 s i Z 7 2 r E u o X I T 0 i M 2 u 5 C b F M J 0 y Q E N I v x 5 6 V l E 1 R f E x K W D b b B z t + q f G 5 N 9 R E 8 X p C N h D p t C H Z 0 K p 6 p / / e U Z s e / 9 a p U b Z q 0 3 i 8 2 8 L E 7 0 3 / / + G T 7 + + E N F w s R y Q k w 3 K Z P c J R L q w K E D K m z M S X 4 b Q S q Z V t E + o n + g v v U X b D C n 8 c d J E 6 8 N 1 R f 6 / P K 2 m F s i g 4 f 7 R L v O p 7 F L T K I G M X O Y C n S g t c y O s y F 3 q b A o b V t j d k k 1 Q m V H 8 s g n C l j K m H J 8 A d d j v h K H / X H i 5 R 1 Z N P n y e q z H w p R 0 l F e X 5 v F J / 6 D 4 b C a O 9 G m L Z 2 H Z h U u j 2 x f 9 / D l Q u 2 u R R j e E Q K 5 G 4 c Q + e W + R G y b k C D z I I / O j 3 E A h k s H O x d G Z m I O y b a c L Z r + + u f l J + a 8 O C 5 E R o U N H D o g Z d g x 7 h n e j p a V F B S G Y r 9 b V 0 a F C s F O T 0 / j 6 q z P i V 5 1 U Y y 4 v v v w i x s X J X m 9 w 1 w k S 9 I u T p 5 X z r j T w J h C U T o V k u j F R X 2 9 6 Y l 9 G 9 d Y 3 p 9 x I p x r Q y w C C O N 4 + t w f X K 4 S 4 8 4 k 8 E m c S N c l U C 4 V U H t 6 D J m 4 H P P g + 8 u T I R N D n c Z K J y E p H + E 6 X X q c i l t Q i O L p o P v N k I q p H + U T I 0 t 8 X 4 O Y Y i h P y 9 U 7 G g + 4 9 G 7 g r 0 l a u Z m n A W / K x 0 9 p W A 8 z 7 Y 5 B g 1 6 6 d y q y z o 3 4 E p y t w M J a z V L u 7 u 7 B j c E C l N J 0 X 7 W Q P Y p J 8 3 g 1 O w X C L a c n r j I 2 M o U k 0 Y D 1 T N 8 r R 1 V R Q Z o / h E o 1 Z u 4 t S o J N N D d 8 k X A 5 J 7 0 1 y M Q 1 m b 6 t b r Y O Q + D Y B d 5 s b y c t J F J b l R s g 5 f Y f W N 0 m r a S i O U x k d L v i k i v G 0 C 5 l N m n f 1 g l d 5 V f x M Z 5 v E M x m V x N t u j R n e F p + I J q f K w J G y P e u o a P L l R u Q G 9 M q P N e 4 h Q 8 h t w T q 6 O l 6 l R n t F x Y e i 1 u A s 1 J e P v l h R w J n N z p N 4 K R k C + m E M m T N q R 2 w k 4 d Y J m p d c 1 + 6 V V 4 8 j 4 A 8 g I G b m Z h G W 9 v B 6 C p i O G B h o z U l n I K S t R S 5 p j 9 n 4 P X S G 9 q w S I S J C 9 U C I d a g l C 1 + T d E R T W R h N B r J + Q z n w c e n N d 7 T J u a u 0 Y z V C L V w T v 2 m 3 q S K U E T n P k 9 J Q x w c z 6 G g s F a / T M 5 P 4 o L s P t 6 Z N j C 2 Z K o r H + n Q 0 5 k u y F 5 5 V r C G U c n w 5 U F j h 3 l B u u W r s i v g O B 8 X + 3 y i 4 E i 3 N P g 5 q V s P 0 1 L R a A 6 J D z D r 6 S E 8 C z C 1 j x v q t m 3 f U V P J 6 C E l y M 7 D B c S x n G h U F 5 J T 4 S B Q S Z p W T V B 3 y 3 l 4 W z Z s K u 5 D K X U R / y 2 H R U K V j Z 8 m I t L V w 2 z O b g X v A o / o i n o / h 4 n E x j X Z 1 5 t R 1 R o R 8 u 7 t y y I 2 L n y t m u U t 8 X f 6 l R s U k z 7 j g F 4 J D r r s y b u C c F X R x m w U 5 j 7 6 5 z M S 2 x 2 0 2 A 2 q e T i E C z b p K M I 0 C P j 5 Q G g m 9 F w 2 j 3 d 2 K 7 0 Y 8 O N S b U 0 G I n d J J n L p d e V D 9 W Y P 5 3 z 4 R k 0 9 M j v w o v 4 m J N y g N X K G N O Z D H m 8 o w b 6 c I S D 1 w i b x l b 8 r p q y w T l 0 w k c P b s d x g e 3 q v S i D j w + i T A Q W X m w j U 2 B l U m h t f D q S K G G m S u B G p C a j V q R v p s 5 8 9 f l M r R z D M V w T g V g e Y c R + V 9 c o q 9 X X q E / 5 b 4 S h 7 5 4 F z L M C S E m Y v t k L Z c e 6 3 s 9 w k k 7 6 R w p W 8 J O 0 M h d U 7 i x 0 m O E e X B o R w K M + 8 F B 4 p T / a I d h V C 5 O S H S g w K W V 0 z 4 x E + Z F Z f y u 1 Q A j 4 T w P A c t C n s J O J a L g 7 a l N K 8 P J D U H e a t h o C U v 9 S t e 4 f T 0 J I 6 3 d 4 o W N 5 E Q e Z o M G 2 q Q d S J s I r e V g j x F M D w v y 8 0 R / 8 Z 9 S L 7 U W E q M P c l G / I N q c B / k 2 E c p E f O 5 n B q U 5 d L C 1 E 7 / 8 c c / r U 6 B f l J g y J 6 z f O / e v o v P T 5 5 G L B 5 X p O F Y G b P R b T D 4 M T U x h T / / 6 a + 4 c u k K U u k 0 3 v / g X b U Y z Z e n v 8 a d W 3 f U P g S 1 0 o C Q i u B 6 b W / v z e B B h a x 1 N d p f A f 4 3 A x j t a B T h 6 1 p d W 4 / y t r c 7 o Q Z c T e s 2 F T g k s U N r G o a 9 L y 7 7 8 a U 7 g I t + L 7 5 y + / G j V 0 9 N o F b y u e U l 7 z Y 4 L s T X 4 4 S T T M Q y 0 z s E 7 F h o 5 d h I S z s M t N Q R u X q K s e G B X f Y i / V u t t F w p N y n E 7 B d / Y S m K i c l J M f V m 1 E p D z K 1 7 8 Y X D a A o 1 w e P f f I B g U 5 B y x W I x N a 3 g y p W r i I T D 6 O r s x O 4 9 u 9 V a F c G G B i w t c T X c i 3 j 9 j V f V N B R D t J L H 6 0 Y q k c K K a F g G R 4 4 e f U k t 5 9 X a 2 l J R y 3 9 7 z 4 N X d 3 J w U j S a N G V B u P J q l Z D 7 8 p k V B N 9 p w N j K M t y i N Z t M 0 T K i V q Y i c U z m E 2 i A B 8 c b 2 u E K 6 g l x p 8 X M z B U M H N 2 R w f U J c f x z R f v a a e Y 9 a R z d k V 2 d U M m c v w + 6 + p U / O C 8 + Z 7 d s P 3 N f J y j / U u D K c 9 X B J w m 5 G i / I 7 G 6 a X N Q Q / O P C 8 / z 8 c 0 L f W L 3 M L 6 H X F d R T t T n V m X + c w F e p m D Q H e R z 9 K g Z U O D G t f L + 0 4 o 4 2 s x g R Z H Q v H q + c C Z 5 5 m M V 1 w 4 / j Q s B K y I 1 I W a w 8 P q Y H n V Y + i P a b q N S 2 4 h t t J 6 h 5 m g I F 7 G j N 4 2 8 T Y / h d / 6 D 1 i 5 i j I 2 5 V d i a 3 / l J Q V 0 2 q m S h 1 Q W 4 2 Z 2 N y a r E i E 6 W O / 3 5 m M h G q K P I f w / V 8 k U h 8 U X O l M 2 m l l a o V 0 z 6 G A Q o S k f U r 7 3 m Z S O q l 6 S U v k q k W s j s M 7 O l I Y E b 8 j H L k V 6 T z C V p f B G G x N B m G J z i F + 2 k h E 0 E / j / 4 a E c u X m v N d Y h I u p 9 d 2 P M 8 y 6 t J Q t L n t x t k U a O a I f G S z G e W 3 O M e Z n m Y w I 4 O g R q 0 F E o i d B Q n F 8 T D W j 9 u o M a r E O a p q K K q x h N y a m 5 N u d D c V x N z W Z l M h w x + k I 7 I C o d f H 3 Z h e D T c / n Z L Z 0 5 T H S w N Z J L J c 6 F k v b W B j c d m F k U U T c 7 + A k D l R V y 0 2 S i b b Z L J B c 4 m L c u R E P f E 3 h q t p 5 j 0 r I J H W I x N N P g Z Z U q k M 3 G 6 P M m W o 0 d l d s d / Q Z L N 2 3 i B I z m O D u V U y E b k x 0 U 4 W m X 4 S s h X J 9 P S C A 7 d c H J W r Q 1 0 o e 9 g A g z b 0 s 3 4 p 2 P a 7 Y f s R t k + h B I 3 v Q i K 9 j R P 1 t M / E B e + 5 7 V k H i c J O g r a L z 0 f N J N 8 z K e m A 9 D g U u U i z p t 6 o 2 k N r O S 9 l J i 9 K i 8 W F T F x J y U J X 0 3 b Y 4 I 8 f 8 3 F D p R Z d f e T G / q a 1 C 2 i y R r 8 U s 6 9 + Q q 0 r F J o s a h 2 I Z E p N 6 O M j L O l / 0 M z j d q 5 O l B I P n V E r h s n L N d q z B g o D 1 0 Z g H i L r S 3 K p y X R l 1 S L R q p E q z y z j M i Q s n 6 M g P h I f 6 s A V l M y d R c m r m Y n x l G F X u 9 Z C f c E g r k V K p 7 Z f G L E i f c + 4 H B B 1 R / m o U N Z z f Z R W k p f 2 k b Q A K A G T f 4 z u 0 c f g g i n U V G k h F A n 2 r P h T 1 a D 9 L N 2 U r C M 7 D 9 a v P N i i F l m S 3 e h T 8 X N y R f t Q o w u X E Q p 0 o a 1 B T + 0 m o u E 0 g m H R e D 1 y n g p Z U X d n T D x c c D p n p d d 6 2 t A n p m t 7 Q 1 7 N g P a 7 C 5 g V z T U y b y C y I g 2 S S 8 N V E N J 5 Q 9 b e z y b q I p T d g T h l x C l I t g B x G x e 8 9 P t 9 a w V K L s e Q s b 1 v L i 3 k M 5 h t I N / 5 t 4 6 v 8 r S D 2 p b P 3 u X 8 L X t F n 0 o h d I J W 4 t U H E e z v k U 4 m t 4 K Z 6 B 3 R O j 7 0 N h 9 U v 2 c v F + A + J g d W O D a R c u G b + + X j d U 9 v 2 / G 2 2 t p Z p z x J W 1 n m v r E 8 i n x w U I r P d n q 2 O 9 Z 1 C e X U w u V C Q e G h m U M T j z u 6 3 d Q 6 U G F m O 8 r l B E / F 8 z k 5 k 8 + K L 1 X I i C m Y E / / D L 8 c 8 v U K x U d i d D D U V 6 6 U W 1 p R 6 V d L C j P J d H X f j x Y F s S b s Q D E C Y T A V z Y D Z i 4 O p E M U p W i q e w 7 e S G 0 2 8 u Q V 5 c g J U J F E R Y C s G d w i N q W V 1 2 9 k H s a J 5 V 1 O w O a J K Q I P a r E i g 8 b j H m 3 R 5 t 4 q i o l g q L l p 1 a t j P q t Y Y v 4 r h z s J S R s X J t 9 q z C J g / r x L x E f q d v V S 0 A w 0 z r E t B 1 k r Y q J 9 N S 3 F W D T E 8 n d G d L / 5 C d j A X D i 3 z j E C C v H W 2 U E 1 3 P F / q z + H A f Z x Q 8 u 1 j V U L z X l G d + W S P 0 V U A B 0 W M u 9 I F M 5 V i z N z I N b Y q Q Q O x x e D q e t / z c B d F O e S O r I o C m u V a j / R J A j c w 2 Y e S T c 7 D K N b A 9 D n V l z I 3 + 5 j y 6 5 V W Q W 6 J M X 8 e u 8 Y Q L Z x 9 u J C W r 9 P x P C 5 R s S V v w n Q P b b + / J q j l Q D a 6 c 6 n r H l t 0 q W f b E M I N U e l Y D N d W z N h V e E Y o j 6 / b k O L s X t X 2 c N a C A K G q I u q a g 5 I V Q b p / 6 T E I Z L m q q U m L Q 1 2 T G e T l o E v E Y h s 8 5 e f C X S K h i p 1 O 5 w y g f 2 O U 8 o e F k V q U V S f O o i Y e c w 7 T x p a + e D k K 9 N 5 w G U z I p K S Q K Z z d P L B p o j i T R v J S B 2 y / 3 f 1 F k T d j j G f S o i Z T f t z X h z a H S b I p P f 3 q 2 p n W o u + R R Q Q F V N x X G 5 s x Z 2 v 7 2 o z r o K 9 l j S t l c V p s v c r e 5 r 7 i R a p 9 K Y V + C Z E K F h 2 e J 2 y Q 2 t B 6 r 8 n g Y v P j l k U k F K K S N q p G p E t S 8 K W v X L 2 5 7 V R b B 4 1 x H b r t w s C e L Q 7 0 6 N M 6 q c u y J y E 1 m 0 X Z v G e b p K H b P x j F w y I P Q 2 w 1 w t 3 o Q f C 8 I I 2 j A d 8 A P / / E A j i X j 4 l O r w 1 b x L A 0 N E I Y K 4 6 5 2 a n o A l h n T 1 E 5 5 a i A h F n t Y v k g o C g Y F R K 3 z I G a e Y Z S q n n J i 8 K u c R R E r J 9 q M Q k b k T f k s h M 1 J A a g I K y n D Z x l s K 9 0 J s b 4 b r 1 y H m c O M + E o 6 k f b Z A C c I M q O c C b C / O Z R W 2 q n 9 / j I y E 6 K J + t w I v B J A 6 H c h B I 4 W J 1 K m 7 6 f g 8 k q 7 e I p t 4 z v o Q + q 6 n g J j g 7 m P z x I M 1 Q N I m S k A H J A 0 u Y E C z j e R c h F 5 M A j D l 5 1 / x 5 c K B Q u Z + J l E 4 U G 2 7 0 R o 8 m g z 0 C V m 4 C r Y P q L M t G l Y W d B s Q e T L J q A C y a 8 t 0 p 8 d u n y 6 z f h u v 1 h c l p n m L L W T x 6 O z w J 3 V q A V X w I W e P t 3 L P y u I i k l 6 k Q u s S B 0 z M 9 L x X k s o E n n 6 q / t 8 / l c 1 u c p F w H + E t q D 1 R T D U X t n y e V q h b h t 9 I v W g N N E k h s m b L + a e y r y T 7 6 K J 7 J e T A J Q P 4 Z d D 4 I s S Q 8 1 m g 8 T h c 5 z o Q 7 n y F o n k O B L S L Q Q k g X k O N T 2 C 7 3 I a v j M c z 5 d K T x I t l k 2 p T E B d 4 j J S r b e 6 6 X b D L h 8 z Q d h 2 1 O J 8 2 Z E 8 u z 4 k E 8 e j 2 D L y t W o 4 e D p y W 4 5 x t F k Q O H X r 2 f E d E h k D r + e X s T y T g 6 f b A / + x 0 i n 9 5 c i M Z 2 C 2 W J 0 s g y 8 O U G s l w j l c H n N j J m a o Z Z a f J W h C i Q A s r y x r A e a 0 A y U C a 0 F t E 4 k u W h q J 2 o f b i r Z J P B 5 X 7 y Q k o Y j l a C + l D p 3 t J 5 + V F p T r Z 7 J M 2 9 E L r n A 6 u V f I Z p h u X k X M n 7 Q c z D L p c j l k T 6 H s n j w R s N w c u F Z P k X C L p j Z 1 i J y a i Z 0 A p 3 G o j k j V U R 9 j j f O u a d 1 M P i X H F N t x R J z 3 Z w G s 1 7 t 7 M 3 g t G l G B h W D P x o Q / O 1 k M P H A 1 J 5 V B 7 0 C g 3 V Q m L 5 N / u X D N s w T X n / / 8 n w U K 8 t z 8 H G K x q F o 4 n g + C 3 r 9 / P / 7 4 P / 4 D L x x 5 A c l U U q 2 y e v K z z 9 W K R F y w n 0 L U 1 t Y h P X M a v / / 9 7 9 T 6 d v / f / / v v O H z 4 s H q 0 D B d b G R r a B S M v / l a V o R P 2 y n w A c E Z U D A W U c 4 8 o k C 4 5 g N + Z n 6 5 3 F O 0 k H 1 d T l G x u W X I n 8 l t 1 e s T j g m 3 e O Z 9 v x O + q k x H C c y j O F g V u 5 4 s C y N 8 J f i b Z 1 k z f k N / v T J o Y i W y 2 Q k 9 G A N 3 S w X 1 4 I C M + T x L + F 8 R M q + O y K 1 8 v o + F E c U J X 4 r s V B F 4 r X c H n W Y v u 2 T C G h 4 f 1 Y p I i n Y 2 N I S W w 6 W Q W F 8 5 f U M T 5 y 1 / / q o T 8 3 L l z + P V v P s a t W 7 f V 9 k s X L 2 N i Y k K t k x c O h 9 X J S D K u x v o / / + N P 6 O 0 r f a Y q 4 T R r C B X A E M l y e 0 1 l + v H a P A e 3 0 Z x k t r Z L P b j a U G R S 5 q I 6 U F 7 k l c U 3 k s k W 1 M c N a l O l R Z l e V C Z E / K 6 i p V J A 5 0 / c z n 7 A / t 3 m I I m 3 B l I n P p D h a Q V L t q c z h 4 + E T C 5 p c 0 + / C H 6 d x T V a S z s L d 1 / R 1 0 p k 9 O I t z y p c o i E K F A 7 9 f F o a e 7 z L 9 J c o p F q Y u b 0 I B h / c V m 9 M M 6 X 4 m y G a h S S 7 e u 0 q P v n k N 9 Y 2 8 Z s 4 q 9 B q I 5 q L d v C C 5 6 C J S d I Q 9 n Y + f F y s P R E 4 m p 9 0 9 j k l J K + I X D I w y s P k v C z B k x B B R S Z x h P h E P j 7 r i J H O V Z J b o D + n L N t 1 C s Q y k 1 A L 4 a W S 5 8 D m b h V w q s B x P W t D 3 X h 8 L d H k 5 9 y l j B p f I h J f i 2 Y 5 U X l t u M / F B / z 4 w N q s B w 7 m F x I F G C F L I A Q c y O a 9 d H k 4 3 u Z S S 4 w 9 q 1 A D u 2 r C H + + D v G z / x 3 C x U j q J t R K o E b g C q O m y 1 I Q D d l S P 5 y J J O O a k T i f Q / p c m D x + W 5 X J J T 2 c J g T 0 o T O f d 7 s W 5 P w m V S e f U w 9 d K C E V I O f h c o C c R X q V m Y i C C v h M b y 1 k W k o M l c F i A F W E H J p T l K g d c u R f F A W v 8 h u C c p 9 v L J s Y W q t j J 6 6 L y / d o O k C B 2 / R I X E w h Y k b p 6 k L w m J u J L p a n z f G K + C l S Z L n x 2 0 7 u F z u T n h 0 E h 4 Z R 0 j W J N S I Z K Z K L W I F S l q X n W g I 4 4 l y X W v 3 H / c h + K h + q e n M b R 2 n M Y F M 6 i j D n K U a G l Z R N X 9 X k y 0 I E I B k 3 S 6 Z S Y w j p U T t g m H f 2 5 W q W x T T 7 W i H w s e Y q h 3 I a 8 b B z f N J k e H / i Q c p t M h W Q B n p 2 b 0 y L 5 Z a t H c S C f k g 5 d R Z f l 3 E / q V j 4 m G B Q K Z k N T M 5 S E b j n w J K C Z Y 0 O N L d E E k / 2 4 m Y u O a N E o g s J v n 4 d k 0 S a k w N F Q P M I F P j O I w q R / 4 L 6 q D L K 7 U n B C k p w 1 b E 4 N t k Y z W e D R l k y X g q f m q 9 J v m 4 S K 2 g l z a H o y g M K r k 1 x 2 g I J F p D / H k q 4 X y m e 5 O a j O 1 V V t 5 E Y L + G 5 a r x T 7 t G E h r h 9 0 l r o p 9 Y 2 L y d t V P + m X T 8 b V g 9 n K Y Y Z M p O + m c f s Z f Y S N E 5 a Y a p 9 J f R K h p s l G Y V b m l q g K v v N F H 0 m J i 0 i P f d P p T 9 F U 0 2 L E n 2 g + 6 q 5 M z d K l X 8 S d r f M T / E r d 5 M S q E I m Q c T q H 0 z 9 j N g Y F W I / z r O 6 p I T e Z M q l 2 p x D b 7 4 q U 8 r J 6 1 e 0 E f S c S i 5 2 H I b 6 U J l W u p G x c 1 a g i 0 S 3 w N 3 v B S i J 3 p 4 B H r e 6 n N i A x y D X V E 9 L 5 7 n D D 7 K h f 8 H N L O Q R / 1 W h 9 W 4 v s X E Y l y z 7 r c P S P F F y P I o f W M M V f l P a w J J O m H L U O H W 8 b m k B l g u 5 E h Z 9 d S t q L Y F O y l 7 c 1 G s m r i c p t z G I X j c i U p 1 X z T 0 P 5 Z n J + x X X u b r 8 7 4 D Q f t x M k F Y M 5 X t F Y B I c A b G 1 F 0 A w k t L + p 6 2 e / K 7 P P S S g h 0 u 0 Z U / 3 + N I J P F 0 l c X o H R a F W q T p h l k b 1 y J J J 8 S u H m z v 0 0 o a Q G 9 v 2 l 1 r E J R F A f a V O P y 0 B p a a G Q 2 A 4 2 Y U f o y r G a N W G 9 c T 9 m S N j j R i Q j i a P W v J P v e Z q M + o f V a 9 l p P C R T G Z 8 U K m 1 7 U l B a S j Q W 6 8 H U L D X h k n X W R V d g 8 a i N 7 P X y K t Z B z 6 J 5 a s H 0 I v o 5 j w P p + 2 k 0 v + t Y a P A Z h i s a j R T m 5 u a U Q D i h T T c m y N J + Y k O W 3 n C n m W f D z p r g b 7 k 8 w + u O b X l R H e I X 8 X w F F c x g h I + G n x Z G + 1 w q 5 m F k 9 T a 5 p C K y s J f h a p X K U 0 E a S W z b Y a 4 K C u x j E o g i p A s Q 9 c M p 8 J z 7 x L J y Q X 5 W j V d m 0 f l g g v a O D v W M J k Y m 7 Y H d / F I B 5 + a 9 W M 5 s t Y x b P b 4 y 6 B u 8 z R D / m 9 s s + H J b E t c T O O P l a k j W t m c Y r n Q q V e C D n m m + V A J 9 K Q o 9 / 9 n + E b V X T g S F j W w 5 Y Q r 0 s / h 7 o U D f q b i N B x c J R Z 9 M 7 H C D z O H 6 E j p U b o O + R d F U E r 9 E r s m 1 B 0 g 0 P h 2 j 0 p o T v B E V N m u Q l H J O x c P 1 S L c d k O u x z A z 2 U L P y y Y t c o E Z r V 3 Z Q e j d 2 O E 5 C E b m Z A r 5 Y q P F Q r g 2 h W k N s D T z r + y 0 r 8 P b R p h b z L P E I L f 5 + V a e t w A 6 j f 3 H L + 9 S a u / X A y O Y y V h C A A l 4 J 2 t y z B V + / 6 5 7 X K c R 2 5 0 K y O X s a F c i Q 7 3 x T J q M c 5 z Y Z g i W p d H R x F d y v 7 P 7 o r 5 x s J 8 R S n y u g 6 g / y k 1 R L K d M n Q S Z C C q w z P v j E R f q k X L Q m B + m 4 d I e k 2 p J L M R d U 1 G w V U g c + 3 L u 1 4 e m U K j b x y A P 9 O Z m J K 5 n J F r Y 2 X Z 0 h d K P N V J k R v w Q y E a 5 o f K n A P D 3 T j u B J 0 z n J R Y K Q U I R t 5 p V r B B K F W o z U 4 z 7 0 F a i h u A 9 / M / J y n D K 3 K E Q k l D 5 u D c R c U k a g 7 E r h 0 + a h 9 N x C J q 9 l Q u k y b h Q U g 3 r 2 f z z Q Q w 8 0 B 6 E G p 3 t 6 u q V t p I G k a B d u R 1 S 6 z f E u M Y 1 l 0 / k J j / q + e Q F 7 f P V t C u R x v C G B X H t S S B V G a 6 C 4 5 F m 9 y G c K G D 2 b w Z 3 O 6 p G / Z x G u T D Z V s N U 2 y a D H f i g A 8 q O l k b T Z R n K I U M t 7 O S F U S o 7 l K 9 n B C d u v 4 W b F V b W N 4 X c P m O X k v O 3 M p O A G 8 p W C x P N z X 5 1 y Z E + P 1 y Z T O T j e U 2 v h f e f 1 f 2 4 w A k j / i s E L m o K s D k 0 + P k b 0 7 q y J B q n 8 s Q M 5 9 T T 0 K 2 O b G z g t b d n t R W 9 z D n t H Y / D t 8 2 0 q d E 4 w z S h x d g V 3 P A H M N J V m T P w S Q J F X p N H a h y T Q 0 m e T y Q m G y p 1 k y u b T 6 m V r N G e k T 7 l I 8 r K F 2 R 4 g V n l u 6 p M G B Z 6 z d 5 V J y D / Z L y s m k u r T 5 b O 9 1 k Q l M p F 8 6 z 3 F o l 4 y q c 5 B i K z G l H S R t x W c H 0 W f V V W H l 0 g U 0 B 3 I 4 Z 2 B N F 7 K i a a X N u N z a Z l F 8 r S h J V B Q A 7 N m q 4 H l z + P W 1 g 1 C q s O B 3 c R i A Q / 2 N P 8 i y U S 4 Y v F I Y W 5 2 n h / 1 F q m 5 T R D b j N M g 6 Y p C T T P Q z v s j L 0 v I x 8 0 l g q 7 P y X 2 U B l L 2 o p x X z L + 8 i y q E 2 p E J t / S T e F 5 q I y 3 U X J S p m G l e v P 6 G I n t 1 g s G P D J 8 Q I a R i 3 f l o U L 3 i b W X t W C 9 4 / o a G B n R 1 d s k X O a e Q v X z 6 R n 5 S O r g u u Z b 8 9 t m m p j B s v Z z r g Q / e O 9 K b Q / x S H I 2 v r m + y J a 4 k 4 P K Z S O / x 4 Y c J t 3 r Y H J + 4 + E u E K 5 1 J K J P P q V 1 s E 8 8 J m m o 6 1 U i D B L H 9 K 7 7 z H E o J i a A 7 u V U 0 B 9 m A 3 E E c d X m j f H K R F k U 0 B i e 4 s 0 C b h Y w S a v / J P j c 1 p i 3 T 5 T 7 c d o A z b J O p N L j Y f 7 G s o g W z U k 9 e j 1 q S f i A 3 y x v L Q 1 J X 9 Q c r g C Y f s y q 4 X h / J y v q s m Q 8 l Y M a 5 e c C F a E J 8 q o f 1 k m q b G 6 Y G W n 1 5 t E 8 k 0 O v J I P B a Q L e N 9 V K d k r w n v k / i T H O L 1 Z q / f F Q k F B t D v f P P 0 k I F 8 Z + c w m O H 0 J 1 w Z p X b K C e n O o / c 8 5 x a z b E I n k t p K E s 7 E f z f l a e N K L S y f K h a k w l Z b l 1 2 v b + N 9 f w o R f o s l w f W / g 0 j d L y W + k 2 I p s 4 r f 2 k + a F j K x k t 4 P Z x k K f v U I 7 9 C Q I b U + X x e / W B u F 1 Z W l v R v Z c j e E 7 N v t w u T U Q M 3 J u u x W + s p 0 P a g 0 Z d C t / S S s a y U U y 6 / o y 2 P t k Y 9 j v n 9 l A d z 1 g p I / w x w R W J L Y v L N K Z O r E q i B a J 6 w p S w Z W 4 W t n d R n E T I X / 3 M K s j p W C 6 M N F 8 e j D G 3 a V U K + Q P N R / y Z X V N e m E K p k X S l A W R G K k O s o / 0 u Z b E x T o p l o 3 U h L p Z W b i S y V K A 3 x W / L I C u v 0 n D B N 3 D X g + V k T s l P K S H P U z Y y S a o P F H E j m t d T P r I d 8 l / M 2 B o N o a 2 9 b n Q b y a P w h d 0 B b a 6 v e 3 4 H 8 t P w n g u r q c K k F H / l I m P V R t Y W e G O g n M y L Y E 0 p L h + B D e O X n L 9 O T g i u d T h f Y I 9 c C Z Y G h 8 F p z j p T m s A T I j h Q y y T a b 4 0 a O O 3 G Q l m l H F H z + r k E C M X P C 4 O / K 1 N O / 2 R q T 6 6 R z m r n O I V Q y W Q J 7 + g T B f Z k 5 z 2 u n u b 5 6 2 U q t J B T P w f q Q B x x A 5 j J m S d E Y f t E Y J j e s c + + p R V m / T K Y A H 3 M L R Y O q v o j F k G O V N i z T 0 m o b m 9 g 6 N 6 / P 8 z D Z 9 x 9 / / T P a h W A H D u 1 H Q 7 D y Z D 3 6 p L m 7 B S z 2 G v h + o u z k a 7 B O B Z 7 j s U J c A 3 0 D t O + y 1 n f i z c + r u D Z F s R Q 6 I 1 0 T Q J 1 F / r P P w Q m K 2 Z y p / C 7 O V 8 o X 3 H C L 0 D n J R O Q L J q m n P h v W Z E V b W 2 o T T h O G V y e Z q G x s U E v Q 7 6 F g J p N p p W G 0 a W j A I 5 0 E 8 + p 0 s q q c R y 5 L E p k k v p y D V m U + Q 7 P E J p f 8 J / / W A 8 / t N r 2 K r M y E o A Z R V W K / Q V Q 4 h 6 q O Y z u v y f P Q 7 D v + 6 j H c v H U H 0 W i s Z K G W E g g Z 6 V O 1 P c r j 5 Q G m Z V n b n + O p g y u Z T B S W l 5 d F U L U w 0 6 i y 5 0 I R O U q L C F + O h B A t 4 o z m 8 R g K q 9 o m G q x g U n i Z C a C 1 j r y V y J d e y 1 x f h + A + J J T B 3 D 2 L s D S 3 e D 5 F A i G M m m 5 u j d k Q 3 I s f N d l I K p q D W p p L / C b 5 j f t k u e i L f J e r y P 8 8 t 5 i Q S k t y j E s v k 6 b G h e o M G f L c L J t q L / l z N E t N c B o K I 3 0 2 o p F 5 h M M R n P 7 i K 3 z 4 8 f t o b W t R 2 y v 6 i u y Q o l K x Z e D z S L U U J W e L P 8 e T h s H 1 J E Q 0 r a 8 U 2 O J n w i a Q 6 d L h Z L 5 s 8 L P y N + j n q K g c y U S N I 5 D N 6 9 1 a k k m 9 0 6 + y Y F + P l 1 l d u 8 F x I m Z a 8 B l T f J Y t N R D J R F I 4 y U T w G G 6 j p i J h h L u q b i Q S N R p 3 Z 2 q Q W g K s 7 N i N Q B P f U G Z m e Z v V A 4 5 J M X v i + K t H l f + 3 E H P h x 0 l d 5 z V z o 6 Q O R o t c t 9 + F Q x 1 V t N l z / K x Q y b F M O G U I 2 3 n 7 a H b Z z j n N O E b f S A D 6 O M V s C L 3 g C q 2 + g i G f x c x j j p f + r T T M T u j p 8 9 r p 5 0 v 4 g k y e g p k V 7 a d N N Y J E T a V T c r x X C Z w N m 9 C p F J 8 / p c u n X 9 Y O N c D w d 0 4 0 X k H K o O d V F c P w m w V J T x K o k L q 0 j + F 4 / u 1 G w b A 5 Q + n X r 9 9 Q y 6 6 1 t r R Y y / k C K 9 Y c q R Z x 8 I c 6 t O l L c A r 6 5 w + r L e S y x U o 9 x 5 b g S i W T h a X w k u r F l W N h g Q K n 8 s 0 E 9 J O U a b b q 4 9 B U 0 z d Y r Y A k h K K f Y P t T R A E e I R g 1 m L X B A o W A V + F 2 l f M n 7 6 t R P W t n l a J j L W N s a w 8 S i V M 4 + A h R a i 2 V x V 2 H Z r H J K F c R t 0 e O K z e n N g n 6 c W o t Q S G V S T O 3 r B M p R 7 n J Z 4 9 D L S 4 s 4 R 9 / + w y f / P 4 3 q 2 a f D S 6 8 z w T S I / 1 C X i l 6 5 l o B p z 3 P T b 6 n E a 5 0 O l W g Q 0 w B N q W H t Y V a 9 e D y b h O H P h S / U 5 v Q L F s V f s o o B 3 l F o O w F X G z Y a U w 2 q J H o 7 u i 5 U k X y 8 h o 0 F 3 l G e 8 W k T I Y D o J p Q J I K 9 I I r y p 7 h f H W R a A x Z z m w h F k F S 6 A / D A k L q p W c N V U I 1 Q 7 C z m 5 u Y x 8 W g C h w 4 f h D + w N j W H 2 Q V j i 0 L c V A F 3 Y 9 U u s o V 2 e Y 4 t w / H A N Y Z x U + p J h H b P T 3 P O j t p x D h M 1 l A 5 O a F O P Y W g q r Y K p 1 5 s o j + A V u K 9 j n I Z p R 4 y y O c P K J K H o H v n E / e i N F M R V 8 K i y 6 M F P n o c v 2 W 7 5 S 1 t F p Q H o r U K 3 n x 6 w d Y n m 5 R p z G 4 E z U y I S j u L k Z 1 / g z b d e V y v x t r W 3 W r + s R e a y a K l A J S 2 1 9 f Z 5 j s 1 j 1 U G h s H I 1 H 2 U a y X f b n 7 G h I n F i w j E 4 k R X / i P s o 2 b b M N Z J J j C n 1 m S D B n L l / B L m l B N l S T j Q R N Z k I v Z H X L Y D j S X r x E 5 p T 9 F O 4 r o S d Q b F R O E 3 Q E j w G m a P G d g u J 0 u k s M l J W h u T r R V M o h I 8 + / k D d i 0 s X r 2 B p U a / I W w m e F 1 z w K h P 2 O Z 4 m u F Z W l g v T 0 z P q C 8 0 u m i 7 M N d O a g O Z W a V a D r a n o R 6 l Z u 1 x m y B J Q H e H j q J L e o N O I 1 E e F 1 a k W l A O L H N q k L J 5 f k 5 L H 2 a l I O p L I M t g R w N U L b g j q Y v q j D d q p 2 6 D p n L C 1 s y q v 2 J N Z m o B W 8 M M J T o H n u u 8 2 K u X y Z Y S U 0 W g U N 6 7 / i J e O v o i W 1 m b r l 1 K s 3 A X O Z M p z / b a 3 X s 9 R H 9 Y 8 B b 4 Y E K A W K v W J C O 7 M C J 5 P T P i M y J A e t N X C R O E p C r 0 G z U I 7 U G c T i v 4 C e W M H P U g c / q m T y 3 9 2 F F H B w Q e O i W l f q z T 3 s B b s S K Q T H H I r K + a 2 g G Q i W E 6 j Q F L l 4 J G G s v 3 N S q h E K I K p S Q v z C 2 B n t 2 / f X o S a Q t Y v R e T n C p i O G b i R d N b v O a F + T p R 2 n w K a G 9 R Q n B r P M H g 5 e L u o L 2 x r g 8 J C g W U w o Z x M V S H H F s l E D S S f L T K V 9 + h O + S C R + F c P a H r y G i n H d A F 1 C a v 8 2 w m 2 h T L 9 S G B 5 Z y d R / q i W j Y J 5 f q 0 t r W h q a s L o 6 D h i 0 b i Y k + L 8 O U 5 n d L r Q L R 3 g r r a 1 H d 9 z / D w o M f l s U A v o 8 D S X x m K w w X n D m B n B C J P Q i t Z e j Y g W 4 d R Q q 5 / l d O r p 7 y r A w e s x M F G U F H 3 + c t i a U B N D k 3 c j 5 O J x 1 o A z t Z v S F v K i Y n Y E T J w o 2 U / g r M P G w U T d n M r A 4 B i V F E B t 3 Y j J 5 0 Q 8 t o y J R 5 N y L r 2 M W k 9 v T 0 m w g h k V 8 Z + A W L + J m 9 M b b Z P n e F x Q J l 9 R 2 + h 3 Q p t + O g O b 2 4 u k o k b S A l / T d L I s O J 7 b z m R i l I + X U H I s L 6 Y F 6 T Q n + k o M O u g d b e 3 l B A v J Q W N b Q 2 3 U 5 C N s s 4 9 P r G e a k L o m C y f l q R Q + V z 9 Z A Q 2 S m w 8 j 8 D A T R A 4 g M T X Z a o P 1 J g k 4 v k e t X 6 3 z W Y 9 Q x D J J N T G J k Z E x 9 P b 1 Y H h 4 N / y B 0 o X 6 F 6 9 L W f e 4 8 N 3 o Z i Y l P s d 2 Q U u u y E e 5 j F A I S C Y + E d 4 m n A Z 1 S c m G E l B w 8 t J t q s w L n p 0 a S M u m 0 k b s 7 R U n 5 B R 8 j I 3 q u O U C F F z t g + k i 6 e y M 4 n U o x P W a e z Z s j c f j S Q r r C 0 Q R V Q S v w k 6 D 5 W F i s M 8 t 2 k Z l w u u h g f L x t s q Q K 6 l B u q 0 j G A p i Y K A f x 4 6 / j N n p W a y s J K 1 f i p j v N t G c y u O D j t K H P v + S s c 4 k i Z 8 F F U 0 + G x R o 5 s s x V W d V E B V c q q d W p h C j d e o n E U M O 1 o r g 6 x C 6 / M k + l C k K q A r q y Y s 5 d Y q 8 l E k V 0 L D z / 4 r R Q S W M o r E q m 3 6 b A X 0 + R i v 1 5 9 X z k r D r a B v b z G T 0 k a S 2 A z D r l Y 3 X s 6 e T K I 1 m R R b r N f m c 4 D D C 4 u I S 5 u f m M L R 7 S A 0 Q r x n g j k p p m 1 x q q v l k R H d O z / H k 4 M q l x Z m Q e 6 L M / L L 2 V 9 M j k k n 4 O T 4 l D D D N 4 k C v C S E Z S S F y V S 6 T 9 m A t z S x b Z p l m x P X o O G x F U g m X 5 F 1 P g e d + j P w x b 8 8 2 z z i G V G 5 e 2 R q L 5 F N h e 8 s s K 8 / I c I K C b V 9 D H 2 8 F P h S h 1 S 5 V w X p o L a U 1 k i q L q o / e x u t q f 2 u t 4 L I + v B 6 n u h P k Y S U O 1 k M o g i l K f / 7 T 3 / C H f / 1 E R W M 7 O z t W r 0 G Q + r k H e Y y G P L g 7 9 x R 2 4 b 9 w r I b N K 0 0 X o F C o 6 d p u n 0 7 8 p D y x p 5 V / X F y F a 0 G o Y a g K g k J h L x d 0 p d H 4 L i + + U 0 6 Z p U 7 K 0 E R U r C b p c n K c W 2 s u J 2 w y E 5 p 0 + r s m H g e E i 1 r O / q z M M 9 m k N W q x T L W y J V Q 5 y z i i T F B 5 z + e 9 8 J i a p B q q + d T 1 n e W l D 8 o X U 6 W q k Y m o l 1 B c h m s p H M a F 8 5 f A 9 S / e e u c N l a 1 u w 6 4 / F 5 G 8 t u j F b G w t 2 Z / j 8 U G Z f J N T M z C U b U b J s 3 6 h n I h w 6 x m z d j q S v l k a a g f 1 i T L r m E J V G z a b F L R p V w k u 8 V m U m c h L W N E 4 2 9 w i K D g k T T m 0 K V Y 0 G R k I 4 W 7 c 0 y 0 a c V W b V D H 3 u B / n D a 7 p X K x r M 5 2 K Z K M G p n a q B D 0 4 z f N Q q 4 s v x p N u M s p X C f l M D n f u 3 U O o M Y S e v h 4 V S b R h E y o 3 K R Z C n 4 G T N 7 1 S d r X p O Z 4 A X M l 0 v u C c 2 q 7 k h r J m 9 d 4 q 8 Z N + F H P U K g g g o Q Q 7 y 0 e o Q S 1 i W Q t 8 f i 6 f s M G l i J 1 w a h 9 C j 2 v Z w q 9 f y p S U I v C Z v Q V m a z B 6 x j + a X Z a P Y x O m q L 3 o / 2 m T 0 y v X Z B V q a Q y C 2 p p Z I A T L S S 7 Q f L N J Z Z u P R Y L r f X l 9 W 0 s p k 0 / e l b C T d 0 W Z L 8 F m C E X Q 9 H t w / y F e f O m I u j d E I S X / Z Q r I 3 p K y c G 2 / v c x + f + 5 P P U k Y 5 e t E U N C c p h C F h D a 6 H b F S J h / f R Y g p t M o U o p 9 i Z O B Z 7 5 7 x U N n H m W l e G R R Q x z 7 8 K s f R 5 6 I T V u C 6 E + z 2 O V i r F J w O h d t k 0 t q J h J S K y H 7 K d b K 2 b w T c n Z e 0 y U Q 4 y U o U v 1 s 7 y F F s B 0 0 0 l p M d g J y J / 8 o V G S 9 g l W k r S C Q S + l o W c m N i J j c a 8 L 5 i w H N A T N x x u Y j 8 / E J / F q / u t M n / H I 8 T r o X F x c L t W 9 K l 1 Y A S E v E H q B G 0 G c N e u H g j q U 1 o A l F L U H i p B T a D 4 s K Z R K k A E 8 X f 9 Q U o 1 P Z n V R z r q 9 p P j r X N H 0 L 7 R Z R i 2 c Z 9 S 0 9 d A u 7 L U 6 8 G 0 O z 9 1 x y n S a R A g q n 6 8 9 o s h H 7 A g Z u 2 M M 9 j X b q 9 o x 3 D w 3 v 1 d 0 F s f h G F m G h O c Y M Y n a u E / L z 8 3 i D n G y v A 7 J X 9 m l 1 K Q 5 0 / e w F v v v 0 G W p q a k Z + U H e V w 9 4 7 S i u X m 5 L 6 1 S t l E U 1 H z n r r z b D 8 U + m m H C k p U C k g 4 Q T J l s 1 k l I J y e k M 5 w Q Z T i A f R V t H C L n N R w 9 m 2 h q g Z q k F U B F d C 0 s l F q Y m k 4 f 1 + F H K 5 4 J 3 J l K x D W j 5 r N b Y c x b Y G q U Z Z V 8 F h n 2 8 i x i j O i y Z 1 m q m o D + V P m p F x G t Z m Y q B 5 r Z n E 1 E i / H 9 b p 8 r H b u g R B m p 3 x e k Q 0 Z o a e 4 W m o d j m n Z P l A 8 O L 9 Q w N J k B N d n r m N x a h H v n X g X n m a m i + k w f V N Z 3 l 9 u S j o 7 v 5 x P i E W c f e B B L L m R y j 9 H v V B 3 q R a Z C A q E T S Y N 5 b l Y n / m t S A K S i U J V 0 R G u t M 0 B Z 5 S s H O V k 4 s l y j n X V V y E 1 U p a e f S o p G g O U n E 2 r d p W X e m e R 1 y k P O 4 c 1 o X U 5 l / K / 5 H g + 8 8 p g k A I e R S b 1 j x z n M f J i J g g 7 A g W 2 d I 3 r k Y T u v X I W j w i + a C C S i U R i A q y T T I T R 7 k L 7 C y 1 4 5 f W j 6 B n q F n / J h U g k g n / 8 / a Q K p Z f D 7 B W T W L R f 5 k d 9 n 9 7 a n c H h 3 l + 2 C e j o 7 5 8 o 1 m S b V w N 7 X E q M y i l T v g V 7 O L 7 4 v 5 X O 4 w C H i N Y M D 1 G Q N 1 j R 8 r B 7 a d D C U W S R R P 0 o n u q w f S o b i i g C + z C l c f i z d V q l J O W z + l 1 X s W 6 Q S E w w 5 v p 9 f h + n w w i h q b 3 K i m p r q M 2 A V s P I w z G M j Y 5 i e S W h Q v S v v f 6 K W u e v G n K z Y g J 2 C H H F n k 1 J O 3 x 1 7 7 k J u J 1 Y l 1 A U D L 4 4 g 1 Y J h e z t p g Z w E I p Y Y 3 6 J 8 H C N y 5 L x n D o I V Y 4 i o X h N 3 d P a s D P d d V l 1 T q B t g t J p p / a w v x P K L C 0 n C 1 v B + X 0 L U F q J 1 5 N 3 a n Z e m 8 M O / C u / x l Y I R X A J M h K L 1 2 C Q 4 t Z P t 3 H s l a N C G A P N Y v r x n p V A 6 s 4 O J C + + l d k l v / m A b + 9 7 E E 9 t U + V / B h w d y K A 9 V M C V M T c W l 8 v q + 4 S x L q G o m T i 1 m 7 N R D d E Y F A r x D i y 5 K N 6 E S v 4 M l V r J / d w k o Z z a i Y E K k k d v s 4 p u a S l q I k 2 e 4 k U Z a i / X n q v k k f J R G 5 V r j a 2 A X K I J T F / Q J j n H 8 g w u L C O N w V C J N r Q 1 t k o o J 1 Y S K 5 i a m M a F 8 x f V 5 M b 3 P z i B t r Z W K 4 h U C r b f 4 u Q k m j K 9 c D d 6 s O L P 4 P J k E K n c s 0 W s k J 9 r 0 v O p i k 9 H u V 3 5 n B C q R l k Y J u e S X i S U 6 m n F S d A r y R L F A 5 2 B C R s 0 c Z h m t E q q b S B U + X X 4 m / P p H U 6 U m 3 o K V G 5 O k h P c R i J Y 5 O J X L i T D j S Q I t S w j f m X V W x e a 4 F q r U 4 t w y W u O r V F D q G L J + b a T U M R K I q l W o K V F M f J g B A c O H V D r q Z c 3 U D a X w v j S d f X Z b f D 5 t m m 0 J Q b x Q 7 o R y 6 n q a 1 k 8 z d B 3 r D q Y 5 N z d l M f Y h t a I 3 x x c S z / M F d w 7 q 0 t K L B b H p 5 / 9 H Y f e a l Y L h + x q f g c j k T P 6 x 2 w x 5 a U j t A s h X 6 f 1 z Y J I Z p K O d Y e B B q + Y P + N i Z p S F d T e C s c W r a u o G M d T + q n o v x 0 z s P r p D e 7 C 0 P I X W Y K / 0 W M v w u x u k h q V 1 y 9 4 q w H 2 g e n 1 J e p a z I D 2 e e 1 j M K H k P e A r 4 Y c J E T 1 M B n S H S r T a U i Z x b x l T k J v q a D 8 F r N u D h y B j 8 D Y 1 o C v r V 5 E H X r G j V v v r b Y q N Y W F j E 5 y d P q a y M l 4 + + q M j M + V l 8 K I G d U B t L z S G W m E N f y y H M x R / A v 9 y M 8 w u 9 0 n 5 5 r E i 9 1 y y 0 + R z r w h W L z h d y j w o w + 6 X x K r T f 0 l I Y 5 7 7 7 G r t f D j q i f B Y c h O p v O Q w v B b g M + Y Q I o N v A z T k T B 1 w Z F X G q F 9 l M C r M r 9 1 c 1 T i a X F J 4 Y 6 G 8 + L E I x L / b / A r q C e 7 G c W U A 8 P Y / 2 w B A C 3 k a 1 T z m y I 3 m 4 d 2 2 s D N m k N M m 8 k C s p e m a Q q k r e q 0 x K L E c u l 8 G j y A 3 s b D u q v s / P L + C v f / 8 K Q b + J o 8 d e Q E t L C / L 3 C w g e C Z Q s K 7 Z d 4 D L T 8 e V l K U c O 3 3 z 9 r e p X W p q b 8 e r r r 1 S 9 X j 4 i 9 6 r J U P l / 1 x 5 t 3 g 7 2 i g L g Q 9 X + G a E I x Q / V t A f X i n u 4 c B 6 d P Z U X C k F O S C Z 2 X W / z A f g 9 p e M f N j I / 5 e E 5 Z C A 7 J d q h d w u 9 n p T 0 4 e J F 9 T H g a U J P a P 9 q J / A o f A M D L U c Q S c w g 5 O 1 Q P k s 5 V G p O V i z c 4 O b K w A H f m R + A n v 3 i H / n r 6 x g Y H I l G Y k r A i Y S Y Z n / 5 2 1 f 4 5 M D 7 G H y 3 R w R + C + 1 S A 5 z P R m J R a 4 6 P P 8 K R I 4 f U W F U 1 Z O V e G X K P T k 5 V W 0 j z O W p h V S p I p u y D t R Y o b 4 j H X + N m m 2 m 4 T T 0 b t h o 8 B w 0 1 u J i Z 2 Z r Q 8 D H + g 6 0 v o 8 n f L e Z X k U w E y U Q 0 B 7 o r k o n I i U b Y L J m I 6 a i B / K A B l 9 e F Q t z a u E H Q d 2 p p a V Y h b b 4 C A T / 6 e p o Q O u x H Y X v d q F J Y 1 b 1 1 6 z Y G B 3 f U J F M + J u Z 5 o w v 5 2 Q L 6 x N d 4 j v p R 0 s 3 y i X m Z m 6 U N q Z J i M 5 W f o 2 q K M 0 t k X T G Y K J 2 S X Q K 5 q R z 7 M L 1 b u 0 m L K 2 M q m t g e H L S 2 b B y c 9 l D T d 9 o A + l s Y u Z P q y H + R 2 N Y H R n P i 0 y h / R p R / 5 p a 0 T S 2 P e h N Y W l o S I t 3 B l 6 e / R l d X l 1 p 3 s R L y K w V k f m A 2 B X A m 4 c U F 0 4 f g U k 7 5 j s 9 R H 9 S s D S e o T b K P i o L P k G s m X N n m Z q a C h j j w o h Q W l 6 s L L D M A F n N b i 6 4 w B L 5 Z 5 K k d 6 7 P S K q J P S M U 2 c 7 e J V r 4 t H z Y p c 4 y 8 v X z 0 Z U x O T G J x a R H L P W I O i m Z Q k d B t A p N z p y a n 8 c G H 7 2 H 3 n i E 1 d a Q c K q H W 5 8 J M v w f X p j 0 4 2 J P D 2 3 s z G B r K Y 6 g p i 5 B v k x W 0 8 J g s 2 a c W F V c 2 N r t d y C 5 n V K S I M 3 b D 0 U U 1 H a E 6 C h i L X l G P 3 a + F T H V r Y 1 0 w 1 a m j c c j 6 V j 8 K 6 a 1 p R y f Y Z n y F + w 1 k 7 m 7 u v D 6 / D 8 3 N I b g b m n H 1 9 j f 4 8 6 f n E P N F k B W z d D v B 6 S P 0 n / i A h X J k H + o 5 U x x 6 Y v v 2 t + b F F 8 6 r p 3 7 c i n n Q G 9 + 6 l u K Q w T 8 T 1 v T Z u U w W C 5 F F X P r m e 3 z 5 9 S n c n z s P M x S X 5 q 4 N w 8 g j k Z 2 z v l V G o k H d u c 1 B 7 k y G Y b f N Y p s H / j g M M B E 2 4 d k n A j k i l d p E v T j o u m 9 3 H 3 b s 7 s L g n q w K V J j D c i o m x 2 4 D 6 L M d P H Q A M 9 M z a i X a c j A z P X t f m 7 G z c Q O d j b p z 4 L j b w d 4 s 3 H s M H I m L 3 9 q 2 f Z 3 R L x 0 G J 9 4 5 E Z a G P 3 3 q S 3 j 3 R P H 2 O 2 + i u 6 8 Z H b 1 B P V F u H c T S s 9 a n y l j O u 5 B j p G 0 T Y A g 8 m q q 8 m M x 6 Y M Y 2 / c P t x k s D W Z x 9 4 I a 5 S + o 1 s j m h Y 2 a H x + 1 D O p G F x y s + a U a X d z t A c 7 2 x s V E l z D L b Z W V l R W W + r I K R c b k k J x 8 e H 8 y q J 3 u c e + j B w 4 X i v f b s N b A v m U Z Q O p D n W B / G X K x U 0 B j W H T z U i K a W R u Q 8 Y T Q 3 9 C A U W m t 7 l 8 N v t q D V v 9 P 6 V h m 7 O s X / Y G + + S b i N z Y V y s z / J N b f m v l X F W 7 u 5 P L S c f s h A + s r m H K C g 2 Y l R M b / U 4 0 p F k T A z f L t A L T W w Y w C n v v g S X 5 7 + R q 2 a R G 3 F z A 3 C 7 D R U s O W 8 d A z U R G K g Y F 9 X D j c m 3 F g Q r U X C m b s M v J F P 4 c X + r Q d i f u k w K m X y M f J k u k z M R F v w 4 6 O D I p F + / a q C j s B B 9 I Z e g M 9 d O R p o 4 9 a M C a N 1 8 4 R i L m H d k B 7 f f X h 9 7 b o V 2 I 6 3 9 5 i J 7 L 3 6 N F U k E s X Y z B 0 0 + 1 0 q W 9 x o F g 2 V 2 n w b V U J z c x N + 9 e u P 8 P o b r + L k Z 6 f w p / / 1 F / W Q b B X Z s 2 5 Z S P z f i S U X + p t z i I s V w R Q d n / h P 9 i I v b j F t O 6 e z a v Z v w / P o X 1 U Y 5 a v i 0 E y Y n 4 q p i F r A E 0 M 2 7 8 f D R T 3 a r x L z K m A 5 M 6 u y G N b D 0 R 1 Z n I 9 5 k R v d 3 A 1 R i a V 1 I i s a s T y d 7 3 G C f k d u s o D c x P p 1 Z L D g / n Q M y b k A 3 n v / H b 3 O n u n a N h / K B o l K f y 0 k 5 t + v f / M R g s E G 1 Z Z G v 7 W D Y F i 0 U r 9 0 d n u 6 8 m i S v p M p V g / m D T i X S H D v N 9 A 1 m c W 7 w 9 X H H P / Z Y f Q 3 l / a o P r H j o / M Z J M V u 9 g u h i E K e U 9 x F m O 2 H S x f k 3 d J a P l c r E p k l j C 5 c K b X P K 8 D v A d 7 e K 2 Z D w + Y I t Z 4 G L E e e c 3 / E v 3 m i k M u Z f a L h + 8 W v W i o g + 2 N B j + 1 V q D K z I 3 Z 2 + O H v T O D i d 5 e R S i d V 5 M 2 e W b v d s B f a y f B B 5 Y m C a M N i B 8 l 0 o X K 8 2 J 9 b E 7 k 1 d + i y H R 9 8 T q p K M O 7 P l 7 Y k 1 3 j r a u 9 W i Z Q E J 2 v s 6 7 6 N n s Y 9 W k O R S F w 3 z 0 I q k 5 D v X K v O h 9 H F y 9 b W 2 q D d z u f E 1 k I s 5 c I 3 d 0 v j 7 B 6 z u t l Z D o 7 6 k / c V Z p U 8 M Z h c y 6 F L 6 s m q i h n F w e V C u o D 8 j L w L x 8 K X 8 4 h d y 2 F 5 x r f 6 1 M L H P W 5 D 3 4 l L j 0 l P K F 8 q 3 w N u v T x W a l 5 T m 3 L 8 j Z k m D J q E E 5 W t l X 9 2 G J x Y Z n F H w e 1 x 4 4 W X X k A q m U E 6 G 4 R p p H F 7 + r B o o d K w 6 8 j i M Q x 1 6 M x v C n r G C t 9 x P 9 r g a j 2 8 G o g y b 7 C G l U g 7 f a C 1 9 C Q V 1 5 A o A 8 d x 8 n N S s Z B o i b a f / 6 Y X w t I + h 6 Q c 0 h f Q n G P a k t F N 1 h R w 3 u 9 G x J 3 E c G g v A m L 2 u T L y e 5 / U g R H D x 6 A A S A q a 9 L M z b C B u 0 N v L w d I x 6 n d x V J O K Q Z f r E x 4 V X u e P 2 b s F N D 6 P + l W E k r g b k 6 W 9 E R + s P H Z r C c m V G e z u u A y / O 4 p b s 7 3 K X L A z u P k k w / m 4 C 7 3 N B 1 X 2 d 0 u g T / 0 + H x 9 B A y N D b P w a a G 8 r I M n o W x U w S v 8 o v M 5 J H G C P n 5 3 M q f C 4 U T a L 5 O c C A x T u Y d 1 e 5 W D g h z O L d x w J 4 b u x S 1 j p W E E q l 1 Z J t 8 y G z 9 z Y X o H l / K i Z m V n 8 + O N P K u t c z R x Y R x 0 e F 5 / 3 4 o h b f C k T B 3 u K E T 6 3 m H 1 c n P s 5 1 k L d 7 X C i t G E Z F f r g v V / h 9 t U p R K N x 9 D e n 0 K E G / U T d U 3 I F P k 8 c 6 V x e / K J G l W X O 1 6 7 2 V 9 D a s E P 1 Z B s x X c b 4 O I 4 a o A 1 f C X O T o l U f i m 9 y 3 f J R r k u Z x J R y 9 5 r I b 3 O E b C s w x L R d D 8 0 t T X j 3 3 b d w 7 u w F x O I x E V N d f n O X e t s 2 c C z q 3 N n z O H z 4 E I 6 / e g z + n B + u d U Y h O D H 0 1 V 1 Z 7 O n M w e v o c 7 k o T F N c y 8 F z l E L d c T 7 d L y k d U N J O z R M w I / q j 9 3 6 L y O I y m o L y 8 j / A S r r F + p X 7 h t D g y 2 J s K S e m e A K x 9 J T a 3 u j b + G x P T i S t h e Y K q U z T U Z e U T T T R k A u e F 8 W s G 5 Y b z M 7 W L d 6 e k M n w b F y r P U 7 k F + n 0 W 1 8 q g G Y U O 5 6 F G C f + Z b F j s F + Z 2 6 K 3 1 O 9 G y x b q I b L O 6 + c T x f Y L + A M 4 8 d 6 7 + M u f / 6 p M v 9 z C 1 j o e r k w 7 2 L p + Z P e f D a t d 6 H c P P f C L Y D o R a m p C P h 7 C + P R d N Q O 2 y Z + Q n k p P k 3 C b a V x 6 6 M d c / B G y i C O R X V D b 6 0 F 3 n 9 z 0 O u 9 J x 1 w O h q / Y 8 9 M n c R + Q 7 9 K D 5 u + J K S q C R B u f 8 7 s 4 D y s f 3 Z r g b B b r T e + g B i e h v O J k X b p 0 R c 2 s b R C h X 4 X 8 l r m z c S 3 A U D 3 H r 0 i k w o q Q u U 1 M X + l k V F q U g E 8 2 I W S r f i 9 s g b A C R g j 3 p Z 8 P 9 J Z j V T I r a Q M v A x Q v v I B H 9 x f E H F k W X y m B p e W w C l / v b L 0 m p D L Q 2 j i t 9 j W s q R z 1 g I P K + d H K Q s N o W O Z a X h G E p M i H d Y / r 3 l 0 k 0 x o E x e n u 1 F P X O b + L w Q A G J 3 h 8 9 p 4 I 2 j a l 9 K y H Q l K u 0 2 N 9 q Y G P D m T U q k h L S 4 s q u s q E 2 R J I Z 5 O b X 5 9 U 2 d t M c r U C H o w s i k m m 4 B H T c U D M d C v A w S y Y h g Z G E q V N u K z 1 F s E Q + r H V 9 U W e g 1 i V z p l o Z U F t b W l G f 9 e w m r s j o o I G 7 y R m Y u L 1 u 6 j y L 8 C 0 b k y X f 5 9 6 r w t y 3 2 m u V U J e e O p 5 y U C h J Y O x 9 G V E v F N q v o 5 l E a 2 F F I M C t Q a y i a k 8 a h F J D p o u C z H F / u f T K T j m k 5 0 Q s k n v n h 0 T j S a C m c / K t j u y j 5 h E K s y d t 1 6 0 0 V h V 3 Q z I J + U c M 7 L v f e 3 D U S N y L X H 6 d p y q Y l Y q S w X o J d n Y I Z W 2 P 8 n P q T R m h 6 G m d b C 8 T k i J k F 3 K I i P a m A O u C r x k + W V F c 2 e 4 S G J S C C B / i Z W k i i K a L Y a q P 4 c X N g 2 5 r D + 1 d W L + k r B 6 F 9 m s 3 4 + X R v s I z n 7 d O b g T 4 z 8 l E Q 7 H 5 I Z l 0 R J 4 i G i C U T 2 R r q z u V b 3 e y t P f a 8 E n l 7 t j e J A t y 5 x g T l y 6 I 6 q z L y j I I i X h x A R G F i / h 4 c J F F U k s z 8 x I 3 c 7 o d T F q Q X 7 m O A o X 1 O e 0 B f e Q v O Q Y t / T u 7 k H R a C K Y h l u 2 7 Z N 9 2 j U B d W T T c V 4 O 2 8 l X R u P M b t l 3 D 3 0 5 + S w a k T 0 2 f b t 6 8 g b T q Q x 6 + j r X D I p n r 1 k f B G a X E J T T L B a F w L f y W P w 2 g o k 7 0 5 i M z y I 3 W D s D n 1 N w r l 2 / h o X l R X x 6 + s 8 I N P r h 3 + t R h G L 9 u U Q z O 4 / N I n D Q + v A c C i X d Y r W H c z F t 5 c S J d 7 D w 0 I X G / B 7 0 h l 7 E g Z 4 + e E y a D y J I L h 9 S Z e N U G 8 W B 3 h w m / C K B 9 j 0 V n n j 2 m n C P N 2 I l v a h W D h J 9 Y f 2 o B Z u r 9 Y w u X o H 9 B E P 2 t J N d V 2 X f W + I L a m n m n J 6 t g A I e j U W x s L i I c C S i S V X W P F w e m g S f j O n l u G w w E q r W M 0 y n V F Z C J U w s / S T t f V 8 t 5 D I 3 u 1 h K W q L s a z K V Q l j 8 r e X e O K I D E Y z O T e D s t 2 c Q j y e 0 9 n S A j 3 H l N i 6 w M z s 7 J / 7 O E r 6 / 9 Q 1 a O o I 4 c v g w g o 5 o E J e O z s 1 t n l D u w N b a + Z c F 4 P 8 H t L Q M k 0 h M 7 r 0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 G u i d = " 8 5 4 e f f 8 3 - d c 1 b - 4 9 2 c - a d e 7 - f d 2 c b a 1 0 4 0 d 2 "   R e v = " 1 "   R e v G u i d = " 9 f 8 8 c 6 b f - 0 1 d e - 4 6 2 5 - b 9 7 5 - 7 a f b 7 6 b 4 6 c 5 d " 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 / & g t ; & l t ; C h a r t V i s u a l i z a t i o n s & g t ; & l t ; C h a r t V i s u a l i z a t i o n   V i s i b l e = " t r u e " & g t ; & l t ; T y p e & g t ; T o p & l t ; / T y p e & g t ; & l t ; C h a r t F i e l d W e l l D e f i n i t i o n & g t ; & l t ; F u n c t i o n & g t ; N o n e & l t ; / F u n c t i o n & g t ; & l t ; / C h a r t F i e l d W e l l D e f i n i t i o n & g t ; & l t ; I d & g t ; 3 1 5 b 3 3 c 1 - 2 f 8 b - 4 e 1 b - a 8 a 7 - 6 0 7 1 8 3 4 c 9 e 5 c & l t ; / I d & g t ; & l t ; / C h a r t V i s u a l i z a t i o n & g t ; & l t ; / C h a r t V i s u a l i z a t i o n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 N a m e = " L a y e r   2 "   G u i d = " 2 9 b 7 5 c 3 c - 8 1 d 2 - 4 0 f d - 8 8 d d - 4 6 4 8 f a 0 d b b b 5 "   R e v = " 1 "   R e v G u i d = " 4 e 0 9 4 2 e c - d 6 e 8 - 4 2 f 5 - 9 0 6 e - f 9 6 7 6 8 1 a f 9 c 6 " 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 N a m e = " L a y e r   3 "   G u i d = " e 9 4 4 f 3 7 f - 5 0 1 d - 4 d 8 2 - a 0 0 a - 6 e 9 b 5 3 c d 7 6 0 8 "   R e v = " 1 "   R e v G u i d = " a 5 8 f 3 d d d - 8 a 5 2 - 4 a a 6 - a 6 a d - a b b a d a 5 d 4 a c b " 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3 5 . 3 3 3 3 3 3 3 3 3 3 3 3 2 6 & l t ; / X & g t ; & l t ; Y & g t ; 1 2 4 . 8 3 3 3 3 3 3 3 3 3 3 3 3 1 & l t ; / Y & g t ; & l t ; D i s t a n c e T o N e a r e s t C o r n e r X & g t ; 1 3 5 . 3 3 3 3 3 3 3 3 3 3 3 3 2 6 & l t ; / D i s t a n c e T o N e a r e s t C o r n e r X & g t ; & l t ; D i s t a n c e T o N e a r e s t C o r n e r Y & g t ; 1 2 4 . 8 3 3 3 3 3 3 3 3 3 3 3 3 1 & l t ; / D i s t a n c e T o N e a r e s t C o r n e r Y & g t ; & l t ; Z O r d e r & g t ; 0 & l t ; / Z O r d e r & g t ; & l t ; W i d t h & g t ; 4 7 0 & l t ; / W i d t h & g t ; & l t ; H e i g h t & g t ; 2 8 8 & l t ; / H e i g h t & g t ; & l t ; A c t u a l W i d t h & g t ; 4 7 0 & l t ; / A c t u a l W i d t h & g t ; & l t ; A c t u a l H e i g h t & g t ; 2 8 8 & l t ; / A c t u a l H e i g h t & g t ; & l t ; I s V i s i b l e & g t ; t r u e & l t ; / I s V i s i b l e & g t ; & l t ; S e t F o c u s O n L o a d V i e w & g t ; f a l s e & l t ; / S e t F o c u s O n L o a d V i e w & g t ; & l t ; C h a r t & g t ; & l t ; T y p e & g t ; T o p & l t ; / T y p e & g t ; & l t ; I s V i s i b l e & g t ; t r u e & l t ; / I s V i s i b l e & g t ; & l t ; X Y C h a r t T y p e & g t ; C o l u m n s N o t C l u s t e r e d & l t ; / X Y C h a r t T y p e & g t ; & l t ; I s C l u s t e r e d & g t ; f a l s e & l t ; / I s C l u s t e r e d & g t ; & l t ; I s B a r & g t ; f a l s e & l t ; / I s B a r & g t ; & l t ; L a y e r I d & g t ; 8 5 4 e f f 8 3 - d c 1 b - 4 9 2 c - a d e 7 - f d 2 c b a 1 0 4 0 d 2 & l t ; / L a y e r I d & g t ; & l t ; I d & g t ; 3 1 5 b 3 3 c 1 - 2 f 8 b - 4 e 1 b - a 8 a 7 - 6 0 7 1 8 3 4 c 9 e 5 c & l t ; / I d & g t ; & l t ; / C h a r t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4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Y 3 W 6 b M B S A X w U h 7 T L G P v 6 v k l R t t U 6 V 2 l 2 0 2 r R b G t z U G o E J n K b r q + 1 i j 7 R X 2 K G Q q O s m D a E x i a u I 2 I Y P f z o / 5 s e 3 7 / P j x 0 0 e P b i q 9 m W x i B m h c e S K V Z n 5 Y r 2 I t + F u Z u L j 5 f w U L y / T c F k W Z + n q 3 k W 4 q K i P H u t s E d + H 8 O U o S X a 7 H d l x U l b r B C h l y a e r y x u c u U n j w 2 T / 9 8 k z X 9 Q h L V Y u X s 4 v 6 n b l Y d X G r 6 q y L u 8 C y d K Q k g d f b 9 P c P 6 U B 0 c n a l T x L G n 5 c G X 1 e x M e r c l u E 6 u u 1 W z e v d r N z m S t w 8 G O a b 1 1 0 v 1 r E o d o 2 z 3 n n y m t X l / m 2 u U / 9 6 j r K w y J W Q A w w b U F R k N y y O M q b v V J E c 8 k N t 0 Y L U A Y 3 D u e e v X w q 3 v 2 8 r D Z p C C 4 7 y b L K 1 f W y B Z k n v w 3 M u x n n 3 u U Z c t S h w l 2 P H m t / V P i 8 w 4 2 S / z l w g G 1 Z l v P k F W P y y + b h + C / X + B L J 8 3 b j 7 8 W f t Z x X n e 0 B W o Q i C p g R T H C q l O i 0 A B G S W Q E W q D L C 4 L + 9 t L Q g E 9 G y h x 1 N y 5 V 7 9 K t y W L Q A J 1 Z Q B V Q A c M V 5 G y 0 z R o F I k E w o Y Q T X s q e X l m Q i X v a w o 3 n 5 U H h M J W + A 3 o Q 0 u H q Y I G 6 J s N I y I a Q F M G i i S W c z a 4 g 1 1 h r M c s I a 2 l d Q i x S 1 Q B P x 9 I p 5 N F 1 n 9 7 5 I B 0 p S R C r O m G B K g b R Y X Z 5 r D u V N 0 T H U c l B M Q 8 8 g e u a Y i J u O d T Q n J 9 X a F W G w l x m X h G F 0 c C o F a p C 6 i x 4 l C U p R k h q m j W Z 9 y 8 6 B Z i J 2 X v C O Z u h 9 u v G 3 f m D c z A A I 4 1 Y I E I I b o T s / T B N o W j h t B Q a V 7 B s 4 H c p E 5 B x o R 1 N z q D 8 n V X q L Z e j t x l f D C 1 H T K V C N 0 a S N Y h y 6 H C c F 4 R w b a z R I N Q A K 7 N X A d T m 9 A Y v 2 W B P x 9 m f 0 0 S S e V u m T z 4 e V J W z j i N Z K U 6 G N A d o p m 0 l O q N J c C K W k B I 0 9 X y 9 n L c l E L O 1 h R / N y s s V b 4 4 l 2 c O a T R G p j s b f G 4 s S 0 6 l o G j v E k r c Y m Q g I T f Y + p B 5 i J 2 H n B O 5 q g 6 2 1 d D 7 W j G N G K U i 0 U k x g 7 X d N t L T F a M z w V G Q s o r 2 f c t C A T M b O H H U 3 L R Z E N t Y L N g r D Y E B h 4 W Y G 0 J R o 0 p Z J S g V m u r 5 V n j o l I 6 V j / i Z P k o v n Q 8 + o T 4 f I n l 7 a 8 m F 0 U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Props1.xml><?xml version="1.0" encoding="utf-8"?>
<ds:datastoreItem xmlns:ds="http://schemas.openxmlformats.org/officeDocument/2006/customXml" ds:itemID="{3BA7B691-E98B-425B-B329-A745C830722D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28C35DEF-4168-46ED-95A9-7245C59A9FBE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01F5EF47-1932-4DB5-A6C9-B4D1516ED495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FAE7E9C0-A9CB-4D74-B059-79BAD86607F6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Noi dung</vt:lpstr>
      <vt:lpstr>Sheet2</vt:lpstr>
      <vt:lpstr>hAM IF</vt:lpstr>
      <vt:lpstr>Sheet1</vt:lpstr>
      <vt:lpstr>Sheet3</vt:lpstr>
      <vt:lpstr>vd ham vlookup</vt:lpstr>
      <vt:lpstr>Ngày công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trinv</dc:creator>
  <cp:lastModifiedBy>Admin</cp:lastModifiedBy>
  <cp:lastPrinted>2018-11-03T18:19:28Z</cp:lastPrinted>
  <dcterms:created xsi:type="dcterms:W3CDTF">2018-10-29T10:50:36Z</dcterms:created>
  <dcterms:modified xsi:type="dcterms:W3CDTF">2020-05-15T16:53:51Z</dcterms:modified>
</cp:coreProperties>
</file>